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Winsrv2016\agence en cours\Affaires en cours\54 - MEURTHE ET MOSELLE\54 NANCY HOTEL DES PAGES TR2\06 DCE\09 - ENVOI MOUV\25 09 01\à compléter\25 09 12\"/>
    </mc:Choice>
  </mc:AlternateContent>
  <xr:revisionPtr revIDLastSave="0" documentId="13_ncr:1_{6578D761-C25C-4E2F-B65C-B255E6EAD155}" xr6:coauthVersionLast="47" xr6:coauthVersionMax="47" xr10:uidLastSave="{00000000-0000-0000-0000-000000000000}"/>
  <bookViews>
    <workbookView xWindow="16140" yWindow="420" windowWidth="11040" windowHeight="14895" activeTab="1" xr2:uid="{14A3B67A-CCE2-4786-B70B-6DF76E518A7A}"/>
  </bookViews>
  <sheets>
    <sheet name="pdg2" sheetId="17" r:id="rId1"/>
    <sheet name="LOT 2 Maç-PDT  (2)" sheetId="18" r:id="rId2"/>
  </sheets>
  <definedNames>
    <definedName name="_Toc202968984" localSheetId="1">'LOT 2 Maç-PDT  (2)'!$C$628</definedName>
    <definedName name="_Toc202969033" localSheetId="1">'LOT 2 Maç-PDT  (2)'!$C$628</definedName>
    <definedName name="_Toc202969034" localSheetId="1">'LOT 2 Maç-PDT  (2)'!$C$629</definedName>
    <definedName name="Excel_BuiltIn_Print_Area_1_1">#REF!</definedName>
    <definedName name="Excel_BuiltIn_Print_Area_1_1_1">#REF!</definedName>
    <definedName name="Excel_BuiltIn_Print_Area_1_1_1_1">#REF!</definedName>
    <definedName name="Excel_BuiltIn_Print_Area_11">#REF!</definedName>
    <definedName name="Excel_BuiltIn_Print_Area_12">#REF!</definedName>
    <definedName name="Excel_BuiltIn_Print_Area_13">#REF!</definedName>
    <definedName name="Excel_BuiltIn_Print_Area_14">#REF!</definedName>
    <definedName name="Excel_BuiltIn_Print_Area_14_1">#REF!</definedName>
    <definedName name="Excel_BuiltIn_Print_Area_15">#REF!</definedName>
    <definedName name="Excel_BuiltIn_Print_Area_15_1">#REF!</definedName>
    <definedName name="Excel_BuiltIn_Print_Area_16">#REF!</definedName>
    <definedName name="Excel_BuiltIn_Print_Area_17">#REF!</definedName>
    <definedName name="Excel_BuiltIn_Print_Area_17_1">#REF!</definedName>
    <definedName name="Excel_BuiltIn_Print_Area_17_1_1">#REF!</definedName>
    <definedName name="Excel_BuiltIn_Print_Area_18">#REF!</definedName>
    <definedName name="Excel_BuiltIn_Print_Area_2_1">#REF!</definedName>
    <definedName name="Excel_BuiltIn_Print_Area_2_1_1">#REF!</definedName>
    <definedName name="Excel_BuiltIn_Print_Area_2_1_1_1">#REF!</definedName>
    <definedName name="Excel_BuiltIn_Print_Area_2_1_1_1_1">#REF!</definedName>
    <definedName name="Excel_BuiltIn_Print_Area_2_1_1_1_1_1">#REF!</definedName>
    <definedName name="Excel_BuiltIn_Print_Area_2_1_1_1_1_1_1">#REF!</definedName>
    <definedName name="Excel_BuiltIn_Print_Area_2_1_1_1_1_1_1_1">#REF!</definedName>
    <definedName name="Excel_BuiltIn_Print_Area_3_1">#REF!</definedName>
    <definedName name="Excel_BuiltIn_Print_Area_4_1">#REF!</definedName>
    <definedName name="Excel_BuiltIn_Print_Area_4_1_1">#REF!</definedName>
    <definedName name="Excel_BuiltIn_Print_Area_5_1">#REF!</definedName>
    <definedName name="Excel_BuiltIn_Print_Area_6_1">#REF!</definedName>
    <definedName name="Excel_BuiltIn_Print_Area_7_1">#REF!</definedName>
    <definedName name="Excel_BuiltIn_Print_Area_8_1">#REF!</definedName>
    <definedName name="Excel_BuiltIn_Print_Area_9_1">#REF!</definedName>
    <definedName name="Excel_BuiltIn_Print_Titles_1_1_1">#REF!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Excel_BuiltIn_Print_Titles_17">#REF!</definedName>
    <definedName name="Excel_BuiltIn_Print_Titles_17_1">#REF!</definedName>
    <definedName name="Excel_BuiltIn_Print_Titles_18">#REF!</definedName>
    <definedName name="Excel_BuiltIn_Print_Titles_19">#REF!</definedName>
    <definedName name="Excel_BuiltIn_Print_Titles_2_1">#REF!</definedName>
    <definedName name="Excel_BuiltIn_Print_Titles_2_1_1">#REF!</definedName>
    <definedName name="Excel_BuiltIn_Print_Titles_3_1">#REF!</definedName>
    <definedName name="Excel_BuiltIn_Print_Titles_4_1">#REF!</definedName>
    <definedName name="Excel_BuiltIn_Print_Titles_5_1">#REF!</definedName>
    <definedName name="Excel_BuiltIn_Print_Titles_6_1">#REF!</definedName>
    <definedName name="Excel_BuiltIn_Print_Titles_7_1">#REF!</definedName>
    <definedName name="Excel_BuiltIn_Print_Titles_8_1">#REF!</definedName>
    <definedName name="_xlnm.Print_Titles" localSheetId="1">'LOT 2 Maç-PDT  (2)'!$1:$2</definedName>
    <definedName name="_xlnm.Print_Area" localSheetId="1">'LOT 2 Maç-PDT  (2)'!$A$1:$G$669</definedName>
    <definedName name="_xlnm.Print_Area" localSheetId="0">'pdg2'!$A$1:$C$38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89" i="18" l="1"/>
  <c r="G314" i="18"/>
  <c r="G164" i="18"/>
  <c r="H669" i="18"/>
  <c r="H668" i="18"/>
  <c r="H667" i="18"/>
  <c r="H666" i="18"/>
  <c r="H665" i="18"/>
  <c r="G665" i="18"/>
  <c r="H664" i="18"/>
  <c r="A664" i="18"/>
  <c r="H663" i="18"/>
  <c r="G663" i="18"/>
  <c r="H662" i="18"/>
  <c r="A662" i="18"/>
  <c r="H661" i="18"/>
  <c r="E661" i="18"/>
  <c r="G661" i="18" s="1"/>
  <c r="H660" i="18"/>
  <c r="A660" i="18"/>
  <c r="H659" i="18"/>
  <c r="G659" i="18"/>
  <c r="H658" i="18"/>
  <c r="A658" i="18"/>
  <c r="H657" i="18"/>
  <c r="G657" i="18"/>
  <c r="H656" i="18"/>
  <c r="A656" i="18"/>
  <c r="H655" i="18"/>
  <c r="G655" i="18"/>
  <c r="H654" i="18"/>
  <c r="A654" i="18"/>
  <c r="H653" i="18"/>
  <c r="G653" i="18"/>
  <c r="H652" i="18"/>
  <c r="A652" i="18"/>
  <c r="H651" i="18"/>
  <c r="G651" i="18"/>
  <c r="H650" i="18"/>
  <c r="A650" i="18"/>
  <c r="H649" i="18"/>
  <c r="G649" i="18"/>
  <c r="H648" i="18"/>
  <c r="A648" i="18"/>
  <c r="H647" i="18"/>
  <c r="E647" i="18"/>
  <c r="G647" i="18" s="1"/>
  <c r="H646" i="18"/>
  <c r="A646" i="18"/>
  <c r="H645" i="18"/>
  <c r="G645" i="18"/>
  <c r="H644" i="18"/>
  <c r="A644" i="18"/>
  <c r="H643" i="18"/>
  <c r="A643" i="18"/>
  <c r="H642" i="18"/>
  <c r="A642" i="18"/>
  <c r="H641" i="18"/>
  <c r="G641" i="18"/>
  <c r="A641" i="18"/>
  <c r="H640" i="18"/>
  <c r="G640" i="18"/>
  <c r="A640" i="18"/>
  <c r="H639" i="18"/>
  <c r="H638" i="18"/>
  <c r="H637" i="18"/>
  <c r="H636" i="18"/>
  <c r="A636" i="18"/>
  <c r="H635" i="18"/>
  <c r="A635" i="18"/>
  <c r="H634" i="18"/>
  <c r="G634" i="18"/>
  <c r="F635" i="18" s="1"/>
  <c r="A634" i="18"/>
  <c r="H633" i="18"/>
  <c r="G633" i="18"/>
  <c r="H632" i="18"/>
  <c r="A632" i="18"/>
  <c r="H631" i="18"/>
  <c r="A631" i="18"/>
  <c r="H630" i="18"/>
  <c r="A630" i="18"/>
  <c r="H629" i="18"/>
  <c r="G629" i="18"/>
  <c r="A629" i="18"/>
  <c r="H628" i="18"/>
  <c r="G628" i="18"/>
  <c r="F630" i="18" s="1"/>
  <c r="H627" i="18"/>
  <c r="G627" i="18"/>
  <c r="A627" i="18"/>
  <c r="H626" i="18"/>
  <c r="G626" i="18"/>
  <c r="A626" i="18"/>
  <c r="H625" i="18"/>
  <c r="A625" i="18"/>
  <c r="H624" i="18"/>
  <c r="G624" i="18"/>
  <c r="A624" i="18"/>
  <c r="H623" i="18"/>
  <c r="A623" i="18"/>
  <c r="H622" i="18"/>
  <c r="G622" i="18"/>
  <c r="A622" i="18"/>
  <c r="H621" i="18"/>
  <c r="G621" i="18"/>
  <c r="H620" i="18"/>
  <c r="G620" i="18"/>
  <c r="A620" i="18"/>
  <c r="H619" i="18"/>
  <c r="G619" i="18"/>
  <c r="H617" i="18"/>
  <c r="G617" i="18"/>
  <c r="A617" i="18"/>
  <c r="H616" i="18"/>
  <c r="G616" i="18"/>
  <c r="H615" i="18"/>
  <c r="G615" i="18"/>
  <c r="A615" i="18"/>
  <c r="H614" i="18"/>
  <c r="G614" i="18"/>
  <c r="H613" i="18"/>
  <c r="A613" i="18"/>
  <c r="H612" i="18"/>
  <c r="A612" i="18"/>
  <c r="H611" i="18"/>
  <c r="A611" i="18"/>
  <c r="H610" i="18"/>
  <c r="A610" i="18"/>
  <c r="H609" i="18"/>
  <c r="A609" i="18"/>
  <c r="H608" i="18"/>
  <c r="A608" i="18"/>
  <c r="H607" i="18"/>
  <c r="A607" i="18"/>
  <c r="H606" i="18"/>
  <c r="G606" i="18"/>
  <c r="H605" i="18"/>
  <c r="A605" i="18"/>
  <c r="H604" i="18"/>
  <c r="G604" i="18"/>
  <c r="H603" i="18"/>
  <c r="A603" i="18"/>
  <c r="H602" i="18"/>
  <c r="G602" i="18"/>
  <c r="H601" i="18"/>
  <c r="A601" i="18"/>
  <c r="H600" i="18"/>
  <c r="G600" i="18"/>
  <c r="H599" i="18"/>
  <c r="A599" i="18"/>
  <c r="H598" i="18"/>
  <c r="A598" i="18"/>
  <c r="H597" i="18"/>
  <c r="A597" i="18"/>
  <c r="H596" i="18"/>
  <c r="G596" i="18"/>
  <c r="H595" i="18"/>
  <c r="A595" i="18"/>
  <c r="H594" i="18"/>
  <c r="G594" i="18"/>
  <c r="F608" i="18" s="1"/>
  <c r="H593" i="18"/>
  <c r="A593" i="18"/>
  <c r="H592" i="18"/>
  <c r="A592" i="18"/>
  <c r="H591" i="18"/>
  <c r="A591" i="18"/>
  <c r="H590" i="18"/>
  <c r="G590" i="18"/>
  <c r="H589" i="18"/>
  <c r="G589" i="18"/>
  <c r="A589" i="18"/>
  <c r="H588" i="18"/>
  <c r="G588" i="18"/>
  <c r="A588" i="18"/>
  <c r="H587" i="18"/>
  <c r="G587" i="18"/>
  <c r="A587" i="18"/>
  <c r="H586" i="18"/>
  <c r="A586" i="18"/>
  <c r="H585" i="18"/>
  <c r="G585" i="18"/>
  <c r="A585" i="18"/>
  <c r="H584" i="18"/>
  <c r="G584" i="18"/>
  <c r="H583" i="18"/>
  <c r="A583" i="18"/>
  <c r="H582" i="18"/>
  <c r="G582" i="18"/>
  <c r="H581" i="18"/>
  <c r="A581" i="18"/>
  <c r="H580" i="18"/>
  <c r="G580" i="18"/>
  <c r="H579" i="18"/>
  <c r="G579" i="18"/>
  <c r="A579" i="18"/>
  <c r="H578" i="18"/>
  <c r="G578" i="18"/>
  <c r="H577" i="18"/>
  <c r="G577" i="18"/>
  <c r="A577" i="18"/>
  <c r="H576" i="18"/>
  <c r="G576" i="18"/>
  <c r="H575" i="18"/>
  <c r="G575" i="18"/>
  <c r="A575" i="18"/>
  <c r="H574" i="18"/>
  <c r="G574" i="18"/>
  <c r="A574" i="18"/>
  <c r="H573" i="18"/>
  <c r="G573" i="18"/>
  <c r="A573" i="18"/>
  <c r="H572" i="18"/>
  <c r="G572" i="18"/>
  <c r="H571" i="18"/>
  <c r="G571" i="18"/>
  <c r="A571" i="18"/>
  <c r="H570" i="18"/>
  <c r="G570" i="18"/>
  <c r="A570" i="18"/>
  <c r="H568" i="18"/>
  <c r="G568" i="18"/>
  <c r="A568" i="18"/>
  <c r="H567" i="18"/>
  <c r="G567" i="18"/>
  <c r="H566" i="18"/>
  <c r="G566" i="18"/>
  <c r="A566" i="18"/>
  <c r="H565" i="18"/>
  <c r="G565" i="18"/>
  <c r="A565" i="18"/>
  <c r="H564" i="18"/>
  <c r="G564" i="18"/>
  <c r="A564" i="18"/>
  <c r="H563" i="18"/>
  <c r="G563" i="18"/>
  <c r="A563" i="18"/>
  <c r="H562" i="18"/>
  <c r="G562" i="18"/>
  <c r="A562" i="18"/>
  <c r="H561" i="18"/>
  <c r="G561" i="18"/>
  <c r="H560" i="18"/>
  <c r="A560" i="18"/>
  <c r="H559" i="18"/>
  <c r="G559" i="18"/>
  <c r="H558" i="18"/>
  <c r="A558" i="18"/>
  <c r="H557" i="18"/>
  <c r="G557" i="18"/>
  <c r="H556" i="18"/>
  <c r="G556" i="18"/>
  <c r="A556" i="18"/>
  <c r="H555" i="18"/>
  <c r="G555" i="18"/>
  <c r="H554" i="18"/>
  <c r="G554" i="18"/>
  <c r="A554" i="18"/>
  <c r="H553" i="18"/>
  <c r="G553" i="18"/>
  <c r="A553" i="18"/>
  <c r="H552" i="18"/>
  <c r="A552" i="18"/>
  <c r="H551" i="18"/>
  <c r="G551" i="18"/>
  <c r="H550" i="18"/>
  <c r="A550" i="18"/>
  <c r="H549" i="18"/>
  <c r="G549" i="18"/>
  <c r="H548" i="18"/>
  <c r="G548" i="18"/>
  <c r="A548" i="18"/>
  <c r="H547" i="18"/>
  <c r="G547" i="18"/>
  <c r="H546" i="18"/>
  <c r="A546" i="18"/>
  <c r="H545" i="18"/>
  <c r="G545" i="18"/>
  <c r="H544" i="18"/>
  <c r="A544" i="18"/>
  <c r="H543" i="18"/>
  <c r="G543" i="18"/>
  <c r="H542" i="18"/>
  <c r="G542" i="18"/>
  <c r="A542" i="18"/>
  <c r="H541" i="18"/>
  <c r="G541" i="18"/>
  <c r="H540" i="18"/>
  <c r="G540" i="18"/>
  <c r="A540" i="18"/>
  <c r="H539" i="18"/>
  <c r="G539" i="18"/>
  <c r="A539" i="18"/>
  <c r="H538" i="18"/>
  <c r="A538" i="18"/>
  <c r="H537" i="18"/>
  <c r="G537" i="18"/>
  <c r="H536" i="18"/>
  <c r="A536" i="18"/>
  <c r="H535" i="18"/>
  <c r="G535" i="18"/>
  <c r="H534" i="18"/>
  <c r="A534" i="18"/>
  <c r="H533" i="18"/>
  <c r="G533" i="18"/>
  <c r="H532" i="18"/>
  <c r="G532" i="18"/>
  <c r="A532" i="18"/>
  <c r="H531" i="18"/>
  <c r="G531" i="18"/>
  <c r="H530" i="18"/>
  <c r="G530" i="18"/>
  <c r="A530" i="18"/>
  <c r="H529" i="18"/>
  <c r="G529" i="18"/>
  <c r="A529" i="18"/>
  <c r="H528" i="18"/>
  <c r="G528" i="18"/>
  <c r="A528" i="18"/>
  <c r="H527" i="18"/>
  <c r="G527" i="18"/>
  <c r="A527" i="18"/>
  <c r="H526" i="18"/>
  <c r="A526" i="18"/>
  <c r="H525" i="18"/>
  <c r="A525" i="18"/>
  <c r="H524" i="18"/>
  <c r="G524" i="18"/>
  <c r="A524" i="18"/>
  <c r="H523" i="18"/>
  <c r="G523" i="18"/>
  <c r="H521" i="18"/>
  <c r="G521" i="18"/>
  <c r="H519" i="18"/>
  <c r="G519" i="18"/>
  <c r="H516" i="18"/>
  <c r="G516" i="18"/>
  <c r="H514" i="18"/>
  <c r="G514" i="18"/>
  <c r="H513" i="18"/>
  <c r="A513" i="18"/>
  <c r="H512" i="18"/>
  <c r="G512" i="18"/>
  <c r="A512" i="18"/>
  <c r="H510" i="18"/>
  <c r="G510" i="18"/>
  <c r="H508" i="18"/>
  <c r="G508" i="18"/>
  <c r="H506" i="18"/>
  <c r="G506" i="18"/>
  <c r="H504" i="18"/>
  <c r="G504" i="18"/>
  <c r="H503" i="18"/>
  <c r="G503" i="18"/>
  <c r="A503" i="18"/>
  <c r="H502" i="18"/>
  <c r="G502" i="18"/>
  <c r="A502" i="18"/>
  <c r="H500" i="18"/>
  <c r="G500" i="18"/>
  <c r="H498" i="18"/>
  <c r="G498" i="18"/>
  <c r="H496" i="18"/>
  <c r="G496" i="18"/>
  <c r="H494" i="18"/>
  <c r="G494" i="18"/>
  <c r="H493" i="18"/>
  <c r="G493" i="18"/>
  <c r="A493" i="18"/>
  <c r="H492" i="18"/>
  <c r="A492" i="18"/>
  <c r="H491" i="18"/>
  <c r="G491" i="18"/>
  <c r="A491" i="18"/>
  <c r="H490" i="18"/>
  <c r="G490" i="18"/>
  <c r="A490" i="18"/>
  <c r="H489" i="18"/>
  <c r="G489" i="18"/>
  <c r="A489" i="18"/>
  <c r="H488" i="18"/>
  <c r="A488" i="18"/>
  <c r="H487" i="18"/>
  <c r="G487" i="18"/>
  <c r="A487" i="18"/>
  <c r="H486" i="18"/>
  <c r="G486" i="18"/>
  <c r="H485" i="18"/>
  <c r="A485" i="18"/>
  <c r="H484" i="18"/>
  <c r="G484" i="18"/>
  <c r="H483" i="18"/>
  <c r="A483" i="18"/>
  <c r="H482" i="18"/>
  <c r="G482" i="18"/>
  <c r="H481" i="18"/>
  <c r="A481" i="18"/>
  <c r="H480" i="18"/>
  <c r="G480" i="18"/>
  <c r="H479" i="18"/>
  <c r="A479" i="18"/>
  <c r="H478" i="18"/>
  <c r="A478" i="18"/>
  <c r="H477" i="18"/>
  <c r="A477" i="18"/>
  <c r="H476" i="18"/>
  <c r="G476" i="18"/>
  <c r="H474" i="18"/>
  <c r="A474" i="18"/>
  <c r="H473" i="18"/>
  <c r="G473" i="18"/>
  <c r="H472" i="18"/>
  <c r="A472" i="18"/>
  <c r="H471" i="18"/>
  <c r="G471" i="18"/>
  <c r="H470" i="18"/>
  <c r="G470" i="18"/>
  <c r="A470" i="18"/>
  <c r="H469" i="18"/>
  <c r="G469" i="18"/>
  <c r="H468" i="18"/>
  <c r="G468" i="18"/>
  <c r="A468" i="18"/>
  <c r="H467" i="18"/>
  <c r="G467" i="18"/>
  <c r="A467" i="18"/>
  <c r="H466" i="18"/>
  <c r="G466" i="18"/>
  <c r="A466" i="18"/>
  <c r="H465" i="18"/>
  <c r="G465" i="18"/>
  <c r="A465" i="18"/>
  <c r="H464" i="18"/>
  <c r="G464" i="18"/>
  <c r="A464" i="18"/>
  <c r="H463" i="18"/>
  <c r="G463" i="18"/>
  <c r="A463" i="18"/>
  <c r="H462" i="18"/>
  <c r="G462" i="18"/>
  <c r="A462" i="18"/>
  <c r="H461" i="18"/>
  <c r="A461" i="18"/>
  <c r="H460" i="18"/>
  <c r="G460" i="18"/>
  <c r="A460" i="18"/>
  <c r="H459" i="18"/>
  <c r="G459" i="18"/>
  <c r="H458" i="18"/>
  <c r="G458" i="18"/>
  <c r="A458" i="18"/>
  <c r="H457" i="18"/>
  <c r="G457" i="18"/>
  <c r="H456" i="18"/>
  <c r="G456" i="18"/>
  <c r="A456" i="18"/>
  <c r="H455" i="18"/>
  <c r="G455" i="18"/>
  <c r="A455" i="18"/>
  <c r="H454" i="18"/>
  <c r="A454" i="18"/>
  <c r="H453" i="18"/>
  <c r="G453" i="18"/>
  <c r="A453" i="18"/>
  <c r="H452" i="18"/>
  <c r="A452" i="18"/>
  <c r="H451" i="18"/>
  <c r="G451" i="18"/>
  <c r="A451" i="18"/>
  <c r="H450" i="18"/>
  <c r="G450" i="18"/>
  <c r="H449" i="18"/>
  <c r="G449" i="18"/>
  <c r="A449" i="18"/>
  <c r="H448" i="18"/>
  <c r="G448" i="18"/>
  <c r="H447" i="18"/>
  <c r="A447" i="18"/>
  <c r="H446" i="18"/>
  <c r="G446" i="18"/>
  <c r="H444" i="18"/>
  <c r="G444" i="18"/>
  <c r="H442" i="18"/>
  <c r="G442" i="18"/>
  <c r="H440" i="18"/>
  <c r="G440" i="18"/>
  <c r="H438" i="18"/>
  <c r="G438" i="18"/>
  <c r="H437" i="18"/>
  <c r="A437" i="18"/>
  <c r="H436" i="18"/>
  <c r="G436" i="18"/>
  <c r="H435" i="18"/>
  <c r="G435" i="18"/>
  <c r="H434" i="18"/>
  <c r="G434" i="18"/>
  <c r="H433" i="18"/>
  <c r="A433" i="18"/>
  <c r="H432" i="18"/>
  <c r="A432" i="18"/>
  <c r="H431" i="18"/>
  <c r="A431" i="18"/>
  <c r="H424" i="18"/>
  <c r="G424" i="18"/>
  <c r="A424" i="18"/>
  <c r="H423" i="18"/>
  <c r="G423" i="18"/>
  <c r="H422" i="18"/>
  <c r="G422" i="18"/>
  <c r="A422" i="18"/>
  <c r="H421" i="18"/>
  <c r="G421" i="18"/>
  <c r="A421" i="18"/>
  <c r="H420" i="18"/>
  <c r="G420" i="18"/>
  <c r="A420" i="18"/>
  <c r="H419" i="18"/>
  <c r="G419" i="18"/>
  <c r="H418" i="18"/>
  <c r="A418" i="18"/>
  <c r="H417" i="18"/>
  <c r="G417" i="18"/>
  <c r="H415" i="18"/>
  <c r="G415" i="18"/>
  <c r="H413" i="18"/>
  <c r="G413" i="18"/>
  <c r="H411" i="18"/>
  <c r="G411" i="18"/>
  <c r="H409" i="18"/>
  <c r="G409" i="18"/>
  <c r="H408" i="18"/>
  <c r="G408" i="18"/>
  <c r="H407" i="18"/>
  <c r="G407" i="18"/>
  <c r="H406" i="18"/>
  <c r="A406" i="18"/>
  <c r="H405" i="18"/>
  <c r="A405" i="18"/>
  <c r="H404" i="18"/>
  <c r="A404" i="18"/>
  <c r="H403" i="18"/>
  <c r="G403" i="18"/>
  <c r="A403" i="18"/>
  <c r="H402" i="18"/>
  <c r="G402" i="18"/>
  <c r="A402" i="18"/>
  <c r="H401" i="18"/>
  <c r="A401" i="18"/>
  <c r="H400" i="18"/>
  <c r="A400" i="18"/>
  <c r="H399" i="18"/>
  <c r="A399" i="18"/>
  <c r="H398" i="18"/>
  <c r="G398" i="18"/>
  <c r="A398" i="18"/>
  <c r="H397" i="18"/>
  <c r="G397" i="18"/>
  <c r="H396" i="18"/>
  <c r="A396" i="18"/>
  <c r="H395" i="18"/>
  <c r="A395" i="18"/>
  <c r="H394" i="18"/>
  <c r="G394" i="18"/>
  <c r="A394" i="18"/>
  <c r="H393" i="18"/>
  <c r="G393" i="18"/>
  <c r="H392" i="18"/>
  <c r="G392" i="18"/>
  <c r="A392" i="18"/>
  <c r="H391" i="18"/>
  <c r="G391" i="18"/>
  <c r="H390" i="18"/>
  <c r="G390" i="18"/>
  <c r="A390" i="18"/>
  <c r="H389" i="18"/>
  <c r="H388" i="18"/>
  <c r="A388" i="18"/>
  <c r="H387" i="18"/>
  <c r="G387" i="18"/>
  <c r="H386" i="18"/>
  <c r="G386" i="18"/>
  <c r="A386" i="18"/>
  <c r="H385" i="18"/>
  <c r="A385" i="18"/>
  <c r="H384" i="18"/>
  <c r="G384" i="18"/>
  <c r="A384" i="18"/>
  <c r="H383" i="18"/>
  <c r="G383" i="18"/>
  <c r="A383" i="18"/>
  <c r="H379" i="18"/>
  <c r="G379" i="18"/>
  <c r="A379" i="18"/>
  <c r="H378" i="18"/>
  <c r="A378" i="18"/>
  <c r="H377" i="18"/>
  <c r="G377" i="18"/>
  <c r="A377" i="18"/>
  <c r="H376" i="18"/>
  <c r="G376" i="18"/>
  <c r="H375" i="18"/>
  <c r="G375" i="18"/>
  <c r="A375" i="18"/>
  <c r="H374" i="18"/>
  <c r="G374" i="18"/>
  <c r="H373" i="18"/>
  <c r="G373" i="18"/>
  <c r="A373" i="18"/>
  <c r="H372" i="18"/>
  <c r="G372" i="18"/>
  <c r="H371" i="18"/>
  <c r="G371" i="18"/>
  <c r="A371" i="18"/>
  <c r="H370" i="18"/>
  <c r="G370" i="18"/>
  <c r="A370" i="18"/>
  <c r="H369" i="18"/>
  <c r="G369" i="18"/>
  <c r="A369" i="18"/>
  <c r="H368" i="18"/>
  <c r="A368" i="18"/>
  <c r="H367" i="18"/>
  <c r="G367" i="18"/>
  <c r="A367" i="18"/>
  <c r="H366" i="18"/>
  <c r="G366" i="18"/>
  <c r="H365" i="18"/>
  <c r="G365" i="18"/>
  <c r="A365" i="18"/>
  <c r="H364" i="18"/>
  <c r="G364" i="18"/>
  <c r="H363" i="18"/>
  <c r="G363" i="18"/>
  <c r="A363" i="18"/>
  <c r="H362" i="18"/>
  <c r="G362" i="18"/>
  <c r="H361" i="18"/>
  <c r="G361" i="18"/>
  <c r="A361" i="18"/>
  <c r="H360" i="18"/>
  <c r="G360" i="18"/>
  <c r="A360" i="18"/>
  <c r="H359" i="18"/>
  <c r="G359" i="18"/>
  <c r="A359" i="18"/>
  <c r="H358" i="18"/>
  <c r="G358" i="18"/>
  <c r="H357" i="18"/>
  <c r="G357" i="18"/>
  <c r="A357" i="18"/>
  <c r="H356" i="18"/>
  <c r="G356" i="18"/>
  <c r="H355" i="18"/>
  <c r="A355" i="18"/>
  <c r="H354" i="18"/>
  <c r="A354" i="18"/>
  <c r="H353" i="18"/>
  <c r="A353" i="18"/>
  <c r="H352" i="18"/>
  <c r="A352" i="18"/>
  <c r="H351" i="18"/>
  <c r="A351" i="18"/>
  <c r="H350" i="18"/>
  <c r="A350" i="18"/>
  <c r="H349" i="18"/>
  <c r="H348" i="18"/>
  <c r="A348" i="18"/>
  <c r="H347" i="18"/>
  <c r="A347" i="18"/>
  <c r="H346" i="18"/>
  <c r="G346" i="18"/>
  <c r="A346" i="18"/>
  <c r="H345" i="18"/>
  <c r="A345" i="18"/>
  <c r="H344" i="18"/>
  <c r="G344" i="18"/>
  <c r="A344" i="18"/>
  <c r="H343" i="18"/>
  <c r="G343" i="18"/>
  <c r="H342" i="18"/>
  <c r="G342" i="18"/>
  <c r="A342" i="18"/>
  <c r="H341" i="18"/>
  <c r="G341" i="18"/>
  <c r="H340" i="18"/>
  <c r="A340" i="18"/>
  <c r="H339" i="18"/>
  <c r="A339" i="18"/>
  <c r="H338" i="18"/>
  <c r="A338" i="18"/>
  <c r="H337" i="18"/>
  <c r="A337" i="18"/>
  <c r="H336" i="18"/>
  <c r="A336" i="18"/>
  <c r="H335" i="18"/>
  <c r="A335" i="18"/>
  <c r="H334" i="18"/>
  <c r="G334" i="18"/>
  <c r="H329" i="18"/>
  <c r="A329" i="18"/>
  <c r="H328" i="18"/>
  <c r="G328" i="18"/>
  <c r="H327" i="18"/>
  <c r="A327" i="18"/>
  <c r="H326" i="18"/>
  <c r="G326" i="18"/>
  <c r="H325" i="18"/>
  <c r="A325" i="18"/>
  <c r="H324" i="18"/>
  <c r="G324" i="18"/>
  <c r="H323" i="18"/>
  <c r="A323" i="18"/>
  <c r="H322" i="18"/>
  <c r="G322" i="18"/>
  <c r="H321" i="18"/>
  <c r="A321" i="18"/>
  <c r="H320" i="18"/>
  <c r="G320" i="18"/>
  <c r="H319" i="18"/>
  <c r="A319" i="18"/>
  <c r="H318" i="18"/>
  <c r="A318" i="18"/>
  <c r="H317" i="18"/>
  <c r="A317" i="18"/>
  <c r="H316" i="18"/>
  <c r="A316" i="18"/>
  <c r="H315" i="18"/>
  <c r="A315" i="18"/>
  <c r="H314" i="18"/>
  <c r="H313" i="18"/>
  <c r="G313" i="18"/>
  <c r="A313" i="18"/>
  <c r="H312" i="18"/>
  <c r="G312" i="18"/>
  <c r="H311" i="18"/>
  <c r="A311" i="18"/>
  <c r="H310" i="18"/>
  <c r="G310" i="18"/>
  <c r="H309" i="18"/>
  <c r="A309" i="18"/>
  <c r="H308" i="18"/>
  <c r="G308" i="18"/>
  <c r="H307" i="18"/>
  <c r="A307" i="18"/>
  <c r="H306" i="18"/>
  <c r="A306" i="18"/>
  <c r="H305" i="18"/>
  <c r="A305" i="18"/>
  <c r="H304" i="18"/>
  <c r="A304" i="18"/>
  <c r="H303" i="18"/>
  <c r="A303" i="18"/>
  <c r="H302" i="18"/>
  <c r="G302" i="18"/>
  <c r="H301" i="18"/>
  <c r="A301" i="18"/>
  <c r="H300" i="18"/>
  <c r="G300" i="18"/>
  <c r="H299" i="18"/>
  <c r="A299" i="18"/>
  <c r="H298" i="18"/>
  <c r="G298" i="18"/>
  <c r="F304" i="18" s="1"/>
  <c r="H297" i="18"/>
  <c r="A297" i="18"/>
  <c r="H296" i="18"/>
  <c r="A296" i="18"/>
  <c r="H295" i="18"/>
  <c r="A295" i="18"/>
  <c r="H294" i="18"/>
  <c r="A294" i="18"/>
  <c r="H293" i="18"/>
  <c r="A293" i="18"/>
  <c r="H292" i="18"/>
  <c r="G292" i="18"/>
  <c r="H291" i="18"/>
  <c r="A291" i="18"/>
  <c r="H290" i="18"/>
  <c r="G290" i="18"/>
  <c r="H289" i="18"/>
  <c r="A289" i="18"/>
  <c r="H288" i="18"/>
  <c r="G288" i="18"/>
  <c r="H286" i="18"/>
  <c r="A286" i="18"/>
  <c r="H285" i="18"/>
  <c r="G285" i="18"/>
  <c r="H284" i="18"/>
  <c r="A284" i="18"/>
  <c r="H283" i="18"/>
  <c r="G283" i="18"/>
  <c r="H282" i="18"/>
  <c r="A282" i="18"/>
  <c r="H281" i="18"/>
  <c r="G281" i="18"/>
  <c r="H280" i="18"/>
  <c r="A280" i="18"/>
  <c r="H279" i="18"/>
  <c r="A279" i="18"/>
  <c r="H278" i="18"/>
  <c r="A278" i="18"/>
  <c r="H277" i="18"/>
  <c r="A277" i="18"/>
  <c r="H276" i="18"/>
  <c r="A276" i="18"/>
  <c r="H275" i="18"/>
  <c r="A275" i="18"/>
  <c r="H274" i="18"/>
  <c r="A274" i="18"/>
  <c r="H273" i="18"/>
  <c r="A273" i="18"/>
  <c r="H272" i="18"/>
  <c r="A272" i="18"/>
  <c r="H271" i="18"/>
  <c r="F271" i="18"/>
  <c r="A271" i="18"/>
  <c r="H270" i="18"/>
  <c r="A270" i="18"/>
  <c r="H269" i="18"/>
  <c r="A269" i="18"/>
  <c r="H268" i="18"/>
  <c r="A268" i="18"/>
  <c r="H267" i="18"/>
  <c r="A267" i="18"/>
  <c r="H266" i="18"/>
  <c r="A266" i="18"/>
  <c r="H265" i="18"/>
  <c r="A265" i="18"/>
  <c r="H264" i="18"/>
  <c r="A264" i="18"/>
  <c r="H263" i="18"/>
  <c r="G263" i="18"/>
  <c r="F265" i="18" s="1"/>
  <c r="H262" i="18"/>
  <c r="A262" i="18"/>
  <c r="H261" i="18"/>
  <c r="A261" i="18"/>
  <c r="H260" i="18"/>
  <c r="A260" i="18"/>
  <c r="H259" i="18"/>
  <c r="A259" i="18"/>
  <c r="H258" i="18"/>
  <c r="A258" i="18"/>
  <c r="H257" i="18"/>
  <c r="G257" i="18"/>
  <c r="H256" i="18"/>
  <c r="A256" i="18"/>
  <c r="H255" i="18"/>
  <c r="G255" i="18"/>
  <c r="H254" i="18"/>
  <c r="A254" i="18"/>
  <c r="H253" i="18"/>
  <c r="A253" i="18"/>
  <c r="H252" i="18"/>
  <c r="A252" i="18"/>
  <c r="H251" i="18"/>
  <c r="A251" i="18"/>
  <c r="H250" i="18"/>
  <c r="A250" i="18"/>
  <c r="H249" i="18"/>
  <c r="G249" i="18"/>
  <c r="H248" i="18"/>
  <c r="A248" i="18"/>
  <c r="H247" i="18"/>
  <c r="G247" i="18"/>
  <c r="H246" i="18"/>
  <c r="A246" i="18"/>
  <c r="H245" i="18"/>
  <c r="G245" i="18"/>
  <c r="H244" i="18"/>
  <c r="A244" i="18"/>
  <c r="H243" i="18"/>
  <c r="G243" i="18"/>
  <c r="H242" i="18"/>
  <c r="A242" i="18"/>
  <c r="H241" i="18"/>
  <c r="G241" i="18"/>
  <c r="H240" i="18"/>
  <c r="A240" i="18"/>
  <c r="H239" i="18"/>
  <c r="G239" i="18"/>
  <c r="H238" i="18"/>
  <c r="A238" i="18"/>
  <c r="H237" i="18"/>
  <c r="G237" i="18"/>
  <c r="H236" i="18"/>
  <c r="A236" i="18"/>
  <c r="H235" i="18"/>
  <c r="A235" i="18"/>
  <c r="H234" i="18"/>
  <c r="A234" i="18"/>
  <c r="H233" i="18"/>
  <c r="G233" i="18"/>
  <c r="H232" i="18"/>
  <c r="A232" i="18"/>
  <c r="H231" i="18"/>
  <c r="G231" i="18"/>
  <c r="H230" i="18"/>
  <c r="A230" i="18"/>
  <c r="H229" i="18"/>
  <c r="E229" i="18"/>
  <c r="G229" i="18" s="1"/>
  <c r="F251" i="18" s="1"/>
  <c r="H228" i="18"/>
  <c r="A228" i="18"/>
  <c r="H227" i="18"/>
  <c r="A227" i="18"/>
  <c r="H226" i="18"/>
  <c r="A226" i="18"/>
  <c r="H225" i="18"/>
  <c r="A225" i="18"/>
  <c r="H224" i="18"/>
  <c r="A224" i="18"/>
  <c r="H223" i="18"/>
  <c r="A223" i="18"/>
  <c r="H222" i="18"/>
  <c r="A222" i="18"/>
  <c r="H221" i="18"/>
  <c r="G221" i="18"/>
  <c r="F223" i="18" s="1"/>
  <c r="H220" i="18"/>
  <c r="A220" i="18"/>
  <c r="H219" i="18"/>
  <c r="A219" i="18"/>
  <c r="H218" i="18"/>
  <c r="A218" i="18"/>
  <c r="H217" i="18"/>
  <c r="A217" i="18"/>
  <c r="H216" i="18"/>
  <c r="A216" i="18"/>
  <c r="H215" i="18"/>
  <c r="A215" i="18"/>
  <c r="H214" i="18"/>
  <c r="A214" i="18"/>
  <c r="H213" i="18"/>
  <c r="A213" i="18"/>
  <c r="H212" i="18"/>
  <c r="A212" i="18"/>
  <c r="H211" i="18"/>
  <c r="G211" i="18"/>
  <c r="F213" i="18" s="1"/>
  <c r="H210" i="18"/>
  <c r="A210" i="18"/>
  <c r="H209" i="18"/>
  <c r="A209" i="18"/>
  <c r="H208" i="18"/>
  <c r="A208" i="18"/>
  <c r="H207" i="18"/>
  <c r="A207" i="18"/>
  <c r="H206" i="18"/>
  <c r="A206" i="18"/>
  <c r="H205" i="18"/>
  <c r="G205" i="18"/>
  <c r="H204" i="18"/>
  <c r="A204" i="18"/>
  <c r="H203" i="18"/>
  <c r="G203" i="18"/>
  <c r="H202" i="18"/>
  <c r="A202" i="18"/>
  <c r="H201" i="18"/>
  <c r="A201" i="18"/>
  <c r="H200" i="18"/>
  <c r="A200" i="18"/>
  <c r="H199" i="18"/>
  <c r="A199" i="18"/>
  <c r="H198" i="18"/>
  <c r="A198" i="18"/>
  <c r="H197" i="18"/>
  <c r="G197" i="18"/>
  <c r="H196" i="18"/>
  <c r="A196" i="18"/>
  <c r="H195" i="18"/>
  <c r="A195" i="18"/>
  <c r="H194" i="18"/>
  <c r="A194" i="18"/>
  <c r="H193" i="18"/>
  <c r="A193" i="18"/>
  <c r="H192" i="18"/>
  <c r="G192" i="18"/>
  <c r="H191" i="18"/>
  <c r="A191" i="18"/>
  <c r="H190" i="18"/>
  <c r="G190" i="18"/>
  <c r="H189" i="18"/>
  <c r="A189" i="18"/>
  <c r="H188" i="18"/>
  <c r="G188" i="18"/>
  <c r="H187" i="18"/>
  <c r="A187" i="18"/>
  <c r="H186" i="18"/>
  <c r="G186" i="18"/>
  <c r="H185" i="18"/>
  <c r="A185" i="18"/>
  <c r="H184" i="18"/>
  <c r="G184" i="18"/>
  <c r="H183" i="18"/>
  <c r="A183" i="18"/>
  <c r="H182" i="18"/>
  <c r="G182" i="18"/>
  <c r="H181" i="18"/>
  <c r="A181" i="18"/>
  <c r="H180" i="18"/>
  <c r="G180" i="18"/>
  <c r="H179" i="18"/>
  <c r="A179" i="18"/>
  <c r="H178" i="18"/>
  <c r="G178" i="18"/>
  <c r="H177" i="18"/>
  <c r="A177" i="18"/>
  <c r="H176" i="18"/>
  <c r="G176" i="18"/>
  <c r="H175" i="18"/>
  <c r="A175" i="18"/>
  <c r="H174" i="18"/>
  <c r="G174" i="18"/>
  <c r="H173" i="18"/>
  <c r="A173" i="18"/>
  <c r="H172" i="18"/>
  <c r="G172" i="18"/>
  <c r="H171" i="18"/>
  <c r="A171" i="18"/>
  <c r="H170" i="18"/>
  <c r="G170" i="18"/>
  <c r="H169" i="18"/>
  <c r="A169" i="18"/>
  <c r="H168" i="18"/>
  <c r="A168" i="18"/>
  <c r="H167" i="18"/>
  <c r="A167" i="18"/>
  <c r="H166" i="18"/>
  <c r="A166" i="18"/>
  <c r="H165" i="18"/>
  <c r="A165" i="18"/>
  <c r="H164" i="18"/>
  <c r="H163" i="18"/>
  <c r="A163" i="18"/>
  <c r="H162" i="18"/>
  <c r="G162" i="18"/>
  <c r="H161" i="18"/>
  <c r="A161" i="18"/>
  <c r="H160" i="18"/>
  <c r="A160" i="18"/>
  <c r="H159" i="18"/>
  <c r="A159" i="18"/>
  <c r="H158" i="18"/>
  <c r="A158" i="18"/>
  <c r="H157" i="18"/>
  <c r="A157" i="18"/>
  <c r="H156" i="18"/>
  <c r="G156" i="18"/>
  <c r="H155" i="18"/>
  <c r="A155" i="18"/>
  <c r="H154" i="18"/>
  <c r="G154" i="18"/>
  <c r="H153" i="18"/>
  <c r="A153" i="18"/>
  <c r="H152" i="18"/>
  <c r="A152" i="18"/>
  <c r="H151" i="18"/>
  <c r="A151" i="18"/>
  <c r="H150" i="18"/>
  <c r="A150" i="18"/>
  <c r="H149" i="18"/>
  <c r="A149" i="18"/>
  <c r="H148" i="18"/>
  <c r="A148" i="18"/>
  <c r="H147" i="18"/>
  <c r="F147" i="18"/>
  <c r="A147" i="18"/>
  <c r="H146" i="18"/>
  <c r="A146" i="18"/>
  <c r="H145" i="18"/>
  <c r="H144" i="18"/>
  <c r="A144" i="18"/>
  <c r="H143" i="18"/>
  <c r="A143" i="18"/>
  <c r="H142" i="18"/>
  <c r="A142" i="18"/>
  <c r="H141" i="18"/>
  <c r="A141" i="18"/>
  <c r="H140" i="18"/>
  <c r="A140" i="18"/>
  <c r="H139" i="18"/>
  <c r="G139" i="18"/>
  <c r="H138" i="18"/>
  <c r="A138" i="18"/>
  <c r="H137" i="18"/>
  <c r="G137" i="18"/>
  <c r="H136" i="18"/>
  <c r="A136" i="18"/>
  <c r="H135" i="18"/>
  <c r="G135" i="18"/>
  <c r="H134" i="18"/>
  <c r="A134" i="18"/>
  <c r="H133" i="18"/>
  <c r="G133" i="18"/>
  <c r="H132" i="18"/>
  <c r="A132" i="18"/>
  <c r="H131" i="18"/>
  <c r="G131" i="18"/>
  <c r="H130" i="18"/>
  <c r="A130" i="18"/>
  <c r="H129" i="18"/>
  <c r="G129" i="18"/>
  <c r="H128" i="18"/>
  <c r="A128" i="18"/>
  <c r="H127" i="18"/>
  <c r="A127" i="18"/>
  <c r="H126" i="18"/>
  <c r="A126" i="18"/>
  <c r="H125" i="18"/>
  <c r="G125" i="18"/>
  <c r="H124" i="18"/>
  <c r="A124" i="18"/>
  <c r="H123" i="18"/>
  <c r="G123" i="18"/>
  <c r="H122" i="18"/>
  <c r="A122" i="18"/>
  <c r="H121" i="18"/>
  <c r="A121" i="18"/>
  <c r="H120" i="18"/>
  <c r="A120" i="18"/>
  <c r="H119" i="18"/>
  <c r="G119" i="18"/>
  <c r="H118" i="18"/>
  <c r="A118" i="18"/>
  <c r="H117" i="18"/>
  <c r="G117" i="18"/>
  <c r="H116" i="18"/>
  <c r="A116" i="18"/>
  <c r="H115" i="18"/>
  <c r="G115" i="18"/>
  <c r="H114" i="18"/>
  <c r="A114" i="18"/>
  <c r="H113" i="18"/>
  <c r="A113" i="18"/>
  <c r="H112" i="18"/>
  <c r="A112" i="18"/>
  <c r="H111" i="18"/>
  <c r="A111" i="18"/>
  <c r="H110" i="18"/>
  <c r="A110" i="18"/>
  <c r="H109" i="18"/>
  <c r="A109" i="18"/>
  <c r="H108" i="18"/>
  <c r="A108" i="18"/>
  <c r="H107" i="18"/>
  <c r="F107" i="18"/>
  <c r="A107" i="18"/>
  <c r="H106" i="18"/>
  <c r="A106" i="18"/>
  <c r="H105" i="18"/>
  <c r="H104" i="18"/>
  <c r="A104" i="18"/>
  <c r="H103" i="18"/>
  <c r="H102" i="18"/>
  <c r="A102" i="18"/>
  <c r="H101" i="18"/>
  <c r="A101" i="18"/>
  <c r="H100" i="18"/>
  <c r="A100" i="18"/>
  <c r="H99" i="18"/>
  <c r="A99" i="18"/>
  <c r="H98" i="18"/>
  <c r="A98" i="18"/>
  <c r="H97" i="18"/>
  <c r="A97" i="18"/>
  <c r="H96" i="18"/>
  <c r="A96" i="18"/>
  <c r="H95" i="18"/>
  <c r="A95" i="18"/>
  <c r="H94" i="18"/>
  <c r="A94" i="18"/>
  <c r="H93" i="18"/>
  <c r="A93" i="18"/>
  <c r="H92" i="18"/>
  <c r="A92" i="18"/>
  <c r="H91" i="18"/>
  <c r="G91" i="18"/>
  <c r="H90" i="18"/>
  <c r="A90" i="18"/>
  <c r="H89" i="18"/>
  <c r="G89" i="18"/>
  <c r="H88" i="18"/>
  <c r="A88" i="18"/>
  <c r="H87" i="18"/>
  <c r="G87" i="18"/>
  <c r="H86" i="18"/>
  <c r="A86" i="18"/>
  <c r="H85" i="18"/>
  <c r="A85" i="18"/>
  <c r="H84" i="18"/>
  <c r="A84" i="18"/>
  <c r="H83" i="18"/>
  <c r="G83" i="18"/>
  <c r="H82" i="18"/>
  <c r="A82" i="18"/>
  <c r="H81" i="18"/>
  <c r="G81" i="18"/>
  <c r="H80" i="18"/>
  <c r="A80" i="18"/>
  <c r="H79" i="18"/>
  <c r="H78" i="18"/>
  <c r="A78" i="18"/>
  <c r="H77" i="18"/>
  <c r="H76" i="18"/>
  <c r="A76" i="18"/>
  <c r="H75" i="18"/>
  <c r="A75" i="18"/>
  <c r="H74" i="18"/>
  <c r="H73" i="18"/>
  <c r="A73" i="18"/>
  <c r="H72" i="18"/>
  <c r="G72" i="18"/>
  <c r="H71" i="18"/>
  <c r="A71" i="18"/>
  <c r="H70" i="18"/>
  <c r="G70" i="18"/>
  <c r="H69" i="18"/>
  <c r="A69" i="18"/>
  <c r="H68" i="18"/>
  <c r="G68" i="18"/>
  <c r="H67" i="18"/>
  <c r="A67" i="18"/>
  <c r="H66" i="18"/>
  <c r="A66" i="18"/>
  <c r="H65" i="18"/>
  <c r="A65" i="18"/>
  <c r="H64" i="18"/>
  <c r="G64" i="18"/>
  <c r="H63" i="18"/>
  <c r="A63" i="18"/>
  <c r="H62" i="18"/>
  <c r="A62" i="18"/>
  <c r="H61" i="18"/>
  <c r="A61" i="18"/>
  <c r="H60" i="18"/>
  <c r="G60" i="18"/>
  <c r="H59" i="18"/>
  <c r="A59" i="18"/>
  <c r="H58" i="18"/>
  <c r="G58" i="18"/>
  <c r="H57" i="18"/>
  <c r="A57" i="18"/>
  <c r="H56" i="18"/>
  <c r="G56" i="18"/>
  <c r="H55" i="18"/>
  <c r="A55" i="18"/>
  <c r="H54" i="18"/>
  <c r="A54" i="18"/>
  <c r="H53" i="18"/>
  <c r="A53" i="18"/>
  <c r="H52" i="18"/>
  <c r="A52" i="18"/>
  <c r="H51" i="18"/>
  <c r="A51" i="18"/>
  <c r="H50" i="18"/>
  <c r="A50" i="18"/>
  <c r="H49" i="18"/>
  <c r="A49" i="18"/>
  <c r="H48" i="18"/>
  <c r="G48" i="18"/>
  <c r="H47" i="18"/>
  <c r="A47" i="18"/>
  <c r="H46" i="18"/>
  <c r="G46" i="18"/>
  <c r="H45" i="18"/>
  <c r="A45" i="18"/>
  <c r="H44" i="18"/>
  <c r="G44" i="18"/>
  <c r="H43" i="18"/>
  <c r="A43" i="18"/>
  <c r="H42" i="18"/>
  <c r="G42" i="18"/>
  <c r="H41" i="18"/>
  <c r="A41" i="18"/>
  <c r="H40" i="18"/>
  <c r="G40" i="18"/>
  <c r="H39" i="18"/>
  <c r="A39" i="18"/>
  <c r="H38" i="18"/>
  <c r="G38" i="18"/>
  <c r="H37" i="18"/>
  <c r="A37" i="18"/>
  <c r="H36" i="18"/>
  <c r="G36" i="18"/>
  <c r="H35" i="18"/>
  <c r="A35" i="18"/>
  <c r="H34" i="18"/>
  <c r="G34" i="18"/>
  <c r="H33" i="18"/>
  <c r="A33" i="18"/>
  <c r="H32" i="18"/>
  <c r="G32" i="18"/>
  <c r="H31" i="18"/>
  <c r="A31" i="18"/>
  <c r="H30" i="18"/>
  <c r="G30" i="18"/>
  <c r="H29" i="18"/>
  <c r="A29" i="18"/>
  <c r="H28" i="18"/>
  <c r="A28" i="18"/>
  <c r="H27" i="18"/>
  <c r="A27" i="18"/>
  <c r="H26" i="18"/>
  <c r="G26" i="18"/>
  <c r="H25" i="18"/>
  <c r="A25" i="18"/>
  <c r="H24" i="18"/>
  <c r="G24" i="18"/>
  <c r="H23" i="18"/>
  <c r="A23" i="18"/>
  <c r="H22" i="18"/>
  <c r="G22" i="18"/>
  <c r="H21" i="18"/>
  <c r="A21" i="18"/>
  <c r="H20" i="18"/>
  <c r="A20" i="18"/>
  <c r="H19" i="18"/>
  <c r="A19" i="18"/>
  <c r="H18" i="18"/>
  <c r="G18" i="18"/>
  <c r="H17" i="18"/>
  <c r="A17" i="18"/>
  <c r="H16" i="18"/>
  <c r="G16" i="18"/>
  <c r="H15" i="18"/>
  <c r="A15" i="18"/>
  <c r="H14" i="18"/>
  <c r="G14" i="18"/>
  <c r="H13" i="18"/>
  <c r="A13" i="18"/>
  <c r="H12" i="18"/>
  <c r="A12" i="18"/>
  <c r="H11" i="18"/>
  <c r="A11" i="18"/>
  <c r="H10" i="18"/>
  <c r="A653" i="18" s="1"/>
  <c r="A10" i="18"/>
  <c r="F345" i="18" l="1"/>
  <c r="F259" i="18"/>
  <c r="F316" i="18"/>
  <c r="A172" i="18"/>
  <c r="F623" i="18"/>
  <c r="F586" i="18"/>
  <c r="F525" i="18"/>
  <c r="F488" i="18"/>
  <c r="F461" i="18"/>
  <c r="F452" i="18"/>
  <c r="F399" i="18"/>
  <c r="F378" i="18"/>
  <c r="F368" i="18"/>
  <c r="F336" i="18"/>
  <c r="F294" i="18"/>
  <c r="F207" i="18"/>
  <c r="F199" i="18"/>
  <c r="F166" i="18"/>
  <c r="F158" i="18"/>
  <c r="F215" i="18"/>
  <c r="F141" i="18"/>
  <c r="F93" i="18"/>
  <c r="F273" i="18"/>
  <c r="G667" i="18"/>
  <c r="A30" i="18"/>
  <c r="A324" i="18"/>
  <c r="A391" i="18"/>
  <c r="A419" i="18"/>
  <c r="A434" i="18"/>
  <c r="A471" i="18"/>
  <c r="A523" i="18"/>
  <c r="A543" i="18"/>
  <c r="A549" i="18"/>
  <c r="A578" i="18"/>
  <c r="A584" i="18"/>
  <c r="A40" i="18"/>
  <c r="A64" i="18"/>
  <c r="A74" i="18"/>
  <c r="A131" i="18"/>
  <c r="A162" i="18"/>
  <c r="A182" i="18"/>
  <c r="A249" i="18"/>
  <c r="A288" i="18"/>
  <c r="A298" i="18"/>
  <c r="A308" i="18"/>
  <c r="A314" i="18"/>
  <c r="A358" i="18"/>
  <c r="A366" i="18"/>
  <c r="A374" i="18"/>
  <c r="A407" i="18"/>
  <c r="A442" i="18"/>
  <c r="A494" i="18"/>
  <c r="A508" i="18"/>
  <c r="A600" i="18"/>
  <c r="A657" i="18"/>
  <c r="A663" i="18"/>
  <c r="A205" i="18"/>
  <c r="A239" i="18"/>
  <c r="A397" i="18"/>
  <c r="A415" i="18"/>
  <c r="A482" i="18"/>
  <c r="A555" i="18"/>
  <c r="A561" i="18"/>
  <c r="A596" i="18"/>
  <c r="A606" i="18"/>
  <c r="A616" i="18"/>
  <c r="A628" i="18"/>
  <c r="G637" i="18"/>
  <c r="A14" i="18"/>
  <c r="A24" i="18"/>
  <c r="A34" i="18"/>
  <c r="A68" i="18"/>
  <c r="A89" i="18"/>
  <c r="F95" i="18"/>
  <c r="A103" i="18"/>
  <c r="A176" i="18"/>
  <c r="A192" i="18"/>
  <c r="A233" i="18"/>
  <c r="A243" i="18"/>
  <c r="A263" i="18"/>
  <c r="A281" i="18"/>
  <c r="A328" i="18"/>
  <c r="A411" i="18"/>
  <c r="A450" i="18"/>
  <c r="A469" i="18"/>
  <c r="A476" i="18"/>
  <c r="A486" i="18"/>
  <c r="A500" i="18"/>
  <c r="A519" i="18"/>
  <c r="A535" i="18"/>
  <c r="A541" i="18"/>
  <c r="A547" i="18"/>
  <c r="A567" i="18"/>
  <c r="A576" i="18"/>
  <c r="A590" i="18"/>
  <c r="A614" i="18"/>
  <c r="A645" i="18"/>
  <c r="A651" i="18"/>
  <c r="A46" i="18"/>
  <c r="A117" i="18"/>
  <c r="A137" i="18"/>
  <c r="A188" i="18"/>
  <c r="A44" i="18"/>
  <c r="A79" i="18"/>
  <c r="A115" i="18"/>
  <c r="A186" i="18"/>
  <c r="A292" i="18"/>
  <c r="A364" i="18"/>
  <c r="A389" i="18"/>
  <c r="A417" i="18"/>
  <c r="A438" i="18"/>
  <c r="A661" i="18"/>
  <c r="A18" i="18"/>
  <c r="A38" i="18"/>
  <c r="A72" i="18"/>
  <c r="A83" i="18"/>
  <c r="A129" i="18"/>
  <c r="A180" i="18"/>
  <c r="A247" i="18"/>
  <c r="A257" i="18"/>
  <c r="A285" i="18"/>
  <c r="A408" i="18"/>
  <c r="A423" i="18"/>
  <c r="A444" i="18"/>
  <c r="A448" i="18"/>
  <c r="A459" i="18"/>
  <c r="A496" i="18"/>
  <c r="A510" i="18"/>
  <c r="A514" i="18"/>
  <c r="A621" i="18"/>
  <c r="A655" i="18"/>
  <c r="A135" i="18"/>
  <c r="A170" i="18"/>
  <c r="A237" i="18"/>
  <c r="A312" i="18"/>
  <c r="A356" i="18"/>
  <c r="A559" i="18"/>
  <c r="A22" i="18"/>
  <c r="A32" i="18"/>
  <c r="A48" i="18"/>
  <c r="A87" i="18"/>
  <c r="A119" i="18"/>
  <c r="A139" i="18"/>
  <c r="A174" i="18"/>
  <c r="A190" i="18"/>
  <c r="A197" i="18"/>
  <c r="A221" i="18"/>
  <c r="A231" i="18"/>
  <c r="A241" i="18"/>
  <c r="A326" i="18"/>
  <c r="A343" i="18"/>
  <c r="A349" i="18"/>
  <c r="A362" i="18"/>
  <c r="A413" i="18"/>
  <c r="A473" i="18"/>
  <c r="A484" i="18"/>
  <c r="A521" i="18"/>
  <c r="A533" i="18"/>
  <c r="A545" i="18"/>
  <c r="A551" i="18"/>
  <c r="A633" i="18"/>
  <c r="A649" i="18"/>
  <c r="A60" i="18"/>
  <c r="A125" i="18"/>
  <c r="A322" i="18"/>
  <c r="A504" i="18"/>
  <c r="A604" i="18"/>
  <c r="A42" i="18"/>
  <c r="A56" i="18"/>
  <c r="A105" i="18"/>
  <c r="A123" i="18"/>
  <c r="A133" i="18"/>
  <c r="A154" i="18"/>
  <c r="A164" i="18"/>
  <c r="A184" i="18"/>
  <c r="A211" i="18"/>
  <c r="A290" i="18"/>
  <c r="A300" i="18"/>
  <c r="A310" i="18"/>
  <c r="A320" i="18"/>
  <c r="A387" i="18"/>
  <c r="A393" i="18"/>
  <c r="A436" i="18"/>
  <c r="A440" i="18"/>
  <c r="A457" i="18"/>
  <c r="A506" i="18"/>
  <c r="A557" i="18"/>
  <c r="A572" i="18"/>
  <c r="A580" i="18"/>
  <c r="A602" i="18"/>
  <c r="A619" i="18"/>
  <c r="A659" i="18"/>
  <c r="A665" i="18"/>
  <c r="A58" i="18"/>
  <c r="A145" i="18"/>
  <c r="A156" i="18"/>
  <c r="A203" i="18"/>
  <c r="A302" i="18"/>
  <c r="A372" i="18"/>
  <c r="A435" i="18"/>
  <c r="A480" i="18"/>
  <c r="A582" i="18"/>
  <c r="A594" i="18"/>
  <c r="A16" i="18"/>
  <c r="A26" i="18"/>
  <c r="A36" i="18"/>
  <c r="A70" i="18"/>
  <c r="A77" i="18"/>
  <c r="A81" i="18"/>
  <c r="A91" i="18"/>
  <c r="A178" i="18"/>
  <c r="A229" i="18"/>
  <c r="A245" i="18"/>
  <c r="A255" i="18"/>
  <c r="A283" i="18"/>
  <c r="A334" i="18"/>
  <c r="A341" i="18"/>
  <c r="A376" i="18"/>
  <c r="A409" i="18"/>
  <c r="A446" i="18"/>
  <c r="A498" i="18"/>
  <c r="A516" i="18"/>
  <c r="A531" i="18"/>
  <c r="A537" i="18"/>
  <c r="A647" i="18"/>
  <c r="G638" i="18" l="1"/>
  <c r="G639" i="18" s="1"/>
  <c r="G668" i="18"/>
  <c r="G669" i="18" s="1"/>
</calcChain>
</file>

<file path=xl/sharedStrings.xml><?xml version="1.0" encoding="utf-8"?>
<sst xmlns="http://schemas.openxmlformats.org/spreadsheetml/2006/main" count="664" uniqueCount="397">
  <si>
    <t>N°</t>
  </si>
  <si>
    <t xml:space="preserve">n° CCTP </t>
  </si>
  <si>
    <t xml:space="preserve">Désignation des ouvrages </t>
  </si>
  <si>
    <t xml:space="preserve">Sommes </t>
  </si>
  <si>
    <t>U</t>
  </si>
  <si>
    <t>m2</t>
  </si>
  <si>
    <t xml:space="preserve">TVA 20 % </t>
  </si>
  <si>
    <t xml:space="preserve">TOTAL TTC </t>
  </si>
  <si>
    <t>NANCY</t>
  </si>
  <si>
    <t>TRANCHE 2</t>
  </si>
  <si>
    <t>DOSSIER DE CONSULTATION DES ENTREPRISES (DCE)</t>
  </si>
  <si>
    <t>Architecture et patrimoine</t>
  </si>
  <si>
    <t>Atelier Grégoire ANDRÉ</t>
  </si>
  <si>
    <t xml:space="preserve">19, rue Montesquieu - 54 000 NANCY </t>
  </si>
  <si>
    <t>Tél. 03 83 20 71 87 - fax. 03 83 21 60 81 - atelier@andrepatrimoine.fr</t>
  </si>
  <si>
    <t>Économiste</t>
  </si>
  <si>
    <t>Cabinet Philippe GRANDFILS</t>
  </si>
  <si>
    <t xml:space="preserve">75, avenue Parmentier - 75 544 PARIS CEDEX 11 </t>
  </si>
  <si>
    <t>Bureau d’Etude Fluides</t>
  </si>
  <si>
    <t>BET LOUVET SAS</t>
  </si>
  <si>
    <t>13-15, avenue de la Garenne – 54 000 NANCY</t>
  </si>
  <si>
    <t>Bureau d’Etude Structures</t>
  </si>
  <si>
    <t>BET OMNITECH SAS</t>
  </si>
  <si>
    <t>7, chemin de la Moselle – 57 160 SCY CHAZELLES</t>
  </si>
  <si>
    <t>ml</t>
  </si>
  <si>
    <t>Panneau de chantier</t>
  </si>
  <si>
    <t>Remise en état</t>
  </si>
  <si>
    <t>Sujétions hygiène et sécurité collectives  liées à la présence de plomb et amiante</t>
  </si>
  <si>
    <t>- Sols extérieurs</t>
  </si>
  <si>
    <t>- Façades</t>
  </si>
  <si>
    <t>- Intérieurs N0, N+1 et N+2 (sols, murs, plafonds de l’ensemble des pièces)</t>
  </si>
  <si>
    <t>- Fontaine façade parc</t>
  </si>
  <si>
    <t>- Auge en pierre cour 2</t>
  </si>
  <si>
    <t>Dépose soigneuse des coffres de rideaux au lot menuiserie</t>
  </si>
  <si>
    <t>Ens</t>
  </si>
  <si>
    <t>Dépose soigneuse des volets intérieurs au lot menuiserie</t>
  </si>
  <si>
    <t>Purge des façades (clous, pitons, fixations diverses)</t>
  </si>
  <si>
    <t xml:space="preserve">Dépose des gonds et loquets des anciens volets sur les encadrements en pierre des baies </t>
  </si>
  <si>
    <t>Dépose de ventilation primaire en façade sud-est du corps central (cour 2)</t>
  </si>
  <si>
    <t>Dépose des 3 volets roulants extérieurs (cour 2 et parc)</t>
  </si>
  <si>
    <t>Dépose des anciens cadres dans les tableaux extérieurs de persiennes , menuiseries et grilles anti-pigeon : 4U : cour 2, 2U bat. F coté Pépinière</t>
  </si>
  <si>
    <t xml:space="preserve"> U</t>
  </si>
  <si>
    <t>Dépose des grilles de défense au R+2 (corps E - parc)</t>
  </si>
  <si>
    <t>Démolition des allèges en béton des baies 201 E et 202 E</t>
  </si>
  <si>
    <t xml:space="preserve">Dépose des antennes sur les souches S-11 F </t>
  </si>
  <si>
    <t xml:space="preserve">- Cour 2 : baies 005 E </t>
  </si>
  <si>
    <t>- Côté parc : baies 201 E et 202 E (démolition allège lot 2 suite à dépose menuiserie lot 4)</t>
  </si>
  <si>
    <t>Ensemble des façades (F partiel : façade est &gt; 3 premières travées)</t>
  </si>
  <si>
    <t>TRAVAUX DE MAÇONNERIE</t>
  </si>
  <si>
    <t>Purge des enduits existants</t>
  </si>
  <si>
    <t>Remaillage et rejointoiement de la maçonnerie</t>
  </si>
  <si>
    <t>Réfection de l’enduit avec armature</t>
  </si>
  <si>
    <t>Remplacement de tous les mitrons en terre cuite de l’ensemble des souches de cheminées</t>
  </si>
  <si>
    <t>Souche double S-6E/F réunissant plusieurs conduits :</t>
  </si>
  <si>
    <t>- Consolidation de la double souche par une armature</t>
  </si>
  <si>
    <t>- Chaînage horizontal en béton (enduit)</t>
  </si>
  <si>
    <t>- Création d’un couronnement en pierre</t>
  </si>
  <si>
    <t>Reprise des ébrasements des baies après dépose des dormants</t>
  </si>
  <si>
    <t xml:space="preserve">Retaille feuillure tableau de la porte 005D </t>
  </si>
  <si>
    <t>Calfeutrements extérieurs des nouvelles menuiseries</t>
  </si>
  <si>
    <t xml:space="preserve">Porche : </t>
  </si>
  <si>
    <t xml:space="preserve">Murs : </t>
  </si>
  <si>
    <t xml:space="preserve">Plafond </t>
  </si>
  <si>
    <t>Isolation R = 3.50m°C/w type flocage en laine de roche entre panne.</t>
  </si>
  <si>
    <t>Flocage de la structure en bois du plancher</t>
  </si>
  <si>
    <t>Pose d'une structure type Poutrafil</t>
  </si>
  <si>
    <t xml:space="preserve">Pose d'une armature type Stucanet </t>
  </si>
  <si>
    <t xml:space="preserve">Finition badigeon de lait de chaux dito porche tranche 1 </t>
  </si>
  <si>
    <t>Cour 2 - façade D-sud-est et façade E sud-ouest :</t>
  </si>
  <si>
    <t>Bouchement de la baie 107 D n maçonnerie de moellons enduite</t>
  </si>
  <si>
    <t>Bouchement de la baie 004 E en maçonnerie de moellons enduite</t>
  </si>
  <si>
    <t xml:space="preserve">Reprise des feuillures 005 E </t>
  </si>
  <si>
    <t>Façade nord-est côté parc - corps E et F  :</t>
  </si>
  <si>
    <t xml:space="preserve">Reprise des ébrasements des baies après dépose des dormants  </t>
  </si>
  <si>
    <t>Accompagnement au lot technique :</t>
  </si>
  <si>
    <t>Forages divers, trous, scellements</t>
  </si>
  <si>
    <t>Vérification de tous les scellements d’ouvrage en façade (ferronnerie, protection de baies, ouvrages divers rattachés aux façades</t>
  </si>
  <si>
    <t>Retaille des trous pour dégagement des pièces scellées pour mise en place ultérieure de pièces de quincaillerie</t>
  </si>
  <si>
    <t>Après pose de pièces par le lot ferronnerie métallique:</t>
  </si>
  <si>
    <t>Raccord en chaux grasse à l’emplacement.</t>
  </si>
  <si>
    <t>Bouchement en maçonnerie ou en pierre de taille au droit de l’emprise des ouvrages déposés ou restructurés.</t>
  </si>
  <si>
    <t>Trous.</t>
  </si>
  <si>
    <t>Raccords d’enduit.</t>
  </si>
  <si>
    <t>PIERRE DE TAILLE</t>
  </si>
  <si>
    <t>Ensemble des façades D, E, F partiellement :</t>
  </si>
  <si>
    <t>Réparation des encadrements par greffes, bouchons et ragréages après dépose des grilles de défense au R+2 (201 E et 207 E -côté parc) des gonds et lisses.</t>
  </si>
  <si>
    <t xml:space="preserve">Réfection de l'encadrement en pierre de la baie 008 D cour 2 </t>
  </si>
  <si>
    <t xml:space="preserve">Fourniture et pose d'une pierre de seuil au droit des portes 001D,005 D compris démolition sol existant </t>
  </si>
  <si>
    <t>Rejointoiement en recherche</t>
  </si>
  <si>
    <t xml:space="preserve">Porche : bandeau en pierre de taille </t>
  </si>
  <si>
    <t xml:space="preserve">Décapage et nettoyage par hygrogommage </t>
  </si>
  <si>
    <t xml:space="preserve">Restauration par greffes du bandeau en pierre de taille du mur nord du porche </t>
  </si>
  <si>
    <t xml:space="preserve">Rejointoiement en recherche </t>
  </si>
  <si>
    <t>Restauration des auges de fontaine en pierre de la cour 2 et de la façade sur Parc :</t>
  </si>
  <si>
    <t>Décapage de l’enduit de finition imitant un calepinage (auge cour 2)</t>
  </si>
  <si>
    <t>Reprise de la fissure colmatée au mortier de ciment par du mortier de réparation à la chaux (auge façade parc)</t>
  </si>
  <si>
    <t xml:space="preserve">Traitement biocide </t>
  </si>
  <si>
    <t xml:space="preserve">U </t>
  </si>
  <si>
    <t xml:space="preserve">Dépose des pavés </t>
  </si>
  <si>
    <t xml:space="preserve">Fourniture et pose de tuyau PVC adaptée sur sablons </t>
  </si>
  <si>
    <t>Repose des sols en pavée compris nivellement , fourniture de pavés en complément ( coté Pépinière ), rejointoiement.</t>
  </si>
  <si>
    <t xml:space="preserve">Dépose en démolition des planches de bois </t>
  </si>
  <si>
    <t>ENS</t>
  </si>
  <si>
    <t xml:space="preserve">Confortation de l'escalier d'accès en injectant les fissures par un produit de scellement </t>
  </si>
  <si>
    <t>Remaillage et remplacement de moellons et  de briques en réserve ( en particulier ouvrage nord)</t>
  </si>
  <si>
    <t>Travaux d'accompagnement pour alimentation électrique du coffret de coupure</t>
  </si>
  <si>
    <t>Fourreau Ø 240 en prévision</t>
  </si>
  <si>
    <t>Pénétration, saignées, trous, scellement</t>
  </si>
  <si>
    <t>TOTAL HT LOT 2 MACONNERIE - PIERRE DE TAILLE</t>
  </si>
  <si>
    <t>01.00</t>
  </si>
  <si>
    <t>Bâtiment D</t>
  </si>
  <si>
    <t>Bâtiment E</t>
  </si>
  <si>
    <t>Bâtiment F</t>
  </si>
  <si>
    <t>m²</t>
  </si>
  <si>
    <t>02.00</t>
  </si>
  <si>
    <t>02.01</t>
  </si>
  <si>
    <t>02.02</t>
  </si>
  <si>
    <t>03.00</t>
  </si>
  <si>
    <t>03.01</t>
  </si>
  <si>
    <t>04.00</t>
  </si>
  <si>
    <t>04.01</t>
  </si>
  <si>
    <t>MACONNERIE - PIERRE DE TAILLE</t>
  </si>
  <si>
    <t>01.01</t>
  </si>
  <si>
    <t>01.04</t>
  </si>
  <si>
    <t>01.05</t>
  </si>
  <si>
    <t>05.00</t>
  </si>
  <si>
    <t>06.00</t>
  </si>
  <si>
    <t xml:space="preserve">Restauration et nettoyage des couronnements  des souches de cheminées </t>
  </si>
  <si>
    <t>m3</t>
  </si>
  <si>
    <t>PM</t>
  </si>
  <si>
    <t>Forf</t>
  </si>
  <si>
    <t>01.02</t>
  </si>
  <si>
    <t>01.03</t>
  </si>
  <si>
    <t>Etat des lieux</t>
  </si>
  <si>
    <t>Passerelles en matériel 40/49</t>
  </si>
  <si>
    <t>ECHAFAUDAGES VERTICAUX ET HORIZONTAUX</t>
  </si>
  <si>
    <t>Escaliers</t>
  </si>
  <si>
    <t>PROTECTIONS</t>
  </si>
  <si>
    <t>Protections diverses</t>
  </si>
  <si>
    <t>Parapluie</t>
  </si>
  <si>
    <t>Branchement électrique</t>
  </si>
  <si>
    <t>- Pour apport et pose</t>
  </si>
  <si>
    <t>- Pour location mensuelle</t>
  </si>
  <si>
    <t>Mois</t>
  </si>
  <si>
    <t>- Pour dépose repli</t>
  </si>
  <si>
    <t>Eau</t>
  </si>
  <si>
    <t>Sanitaires de chantier et vestiaires réfectoire</t>
  </si>
  <si>
    <t>- Entretien mensuelle, nettoyage quotidien.</t>
  </si>
  <si>
    <t>01.05.1.1</t>
  </si>
  <si>
    <t>Pour apport et pose</t>
  </si>
  <si>
    <t>01.05.1.2</t>
  </si>
  <si>
    <t>Pour location mensuelle</t>
  </si>
  <si>
    <t>01.05.1.3</t>
  </si>
  <si>
    <t>Dépose, repli</t>
  </si>
  <si>
    <t>01.05.2</t>
  </si>
  <si>
    <t>Palissades ajourées</t>
  </si>
  <si>
    <t>En pieds d'échafaudages passage et cour :</t>
  </si>
  <si>
    <t>01.05.2.1</t>
  </si>
  <si>
    <t>01.05.2.2</t>
  </si>
  <si>
    <t>01.05.2.3</t>
  </si>
  <si>
    <t>01.06</t>
  </si>
  <si>
    <t>Aire de chantier</t>
  </si>
  <si>
    <t>Réalisation d’une aire de chantier :</t>
  </si>
  <si>
    <t>01.07</t>
  </si>
  <si>
    <t>Benne à gravois</t>
  </si>
  <si>
    <t>- Aménagement de l'aire de benne</t>
  </si>
  <si>
    <t>- Gestion des bennes à gravois</t>
  </si>
  <si>
    <t>- Dépose de l'aire</t>
  </si>
  <si>
    <t>01.08</t>
  </si>
  <si>
    <t>Sapines avec point de levage</t>
  </si>
  <si>
    <t>Lot n° 1 Echafaudages</t>
  </si>
  <si>
    <t>Pour approvisionnement :</t>
  </si>
  <si>
    <t>01.09</t>
  </si>
  <si>
    <t>01.10</t>
  </si>
  <si>
    <t>Plateaux de stockage</t>
  </si>
  <si>
    <t>01.11</t>
  </si>
  <si>
    <t>Echafaudages verticaux en matériel 40/49 classe 6</t>
  </si>
  <si>
    <t>03.01.1</t>
  </si>
  <si>
    <t>Plancher de garantie</t>
  </si>
  <si>
    <t>- Sur les toitures adjacentes et localement à la demande</t>
  </si>
  <si>
    <t>- Au sol</t>
  </si>
  <si>
    <t>03.01.2</t>
  </si>
  <si>
    <t>Protection par film polyane</t>
  </si>
  <si>
    <t>03.01.3</t>
  </si>
  <si>
    <t>Accès et cheminements</t>
  </si>
  <si>
    <t>- Matérialisation et entretien</t>
  </si>
  <si>
    <t>- Pour dépose</t>
  </si>
  <si>
    <t>03.01.4</t>
  </si>
  <si>
    <t>Travaux divers</t>
  </si>
  <si>
    <t>Déplacement de la boîte postale.</t>
  </si>
  <si>
    <t>Déplacement des panneaux, panonceaux et poteaux de signalisation</t>
  </si>
  <si>
    <t>Signalisation de la palissade et éclairage.</t>
  </si>
  <si>
    <t>Publicité prévention des riverains pour fermeture du passage sous porche lors de la réalisation des travaux du porche.</t>
  </si>
  <si>
    <t>Réalisation d’un passage piéton provisoire et signalisation.</t>
  </si>
  <si>
    <t>MISE HORS D'EAU - PARAPLUIE</t>
  </si>
  <si>
    <t>Occupation des places de stationnement devant les bâtiments</t>
  </si>
  <si>
    <t>07.00</t>
  </si>
  <si>
    <t>08.00</t>
  </si>
  <si>
    <t>09.00</t>
  </si>
  <si>
    <t>10.00</t>
  </si>
  <si>
    <t>11.00</t>
  </si>
  <si>
    <t xml:space="preserve">TRAVAUX PIERRE DE TAILLE </t>
  </si>
  <si>
    <t>Décapages agréés LRMH des peintures sur pierre de taille et nettoyage par hygro gommage des pierres des encadrements de l’ensemble des baies, des arcs du porche, des entablement et corniche de la façade sous porche</t>
  </si>
  <si>
    <t>22.00</t>
  </si>
  <si>
    <t xml:space="preserve">GRAVOIS </t>
  </si>
  <si>
    <t>22.01</t>
  </si>
  <si>
    <t xml:space="preserve">Evacuation des gravois aux décharges </t>
  </si>
  <si>
    <t>23.00</t>
  </si>
  <si>
    <t xml:space="preserve">DOSSIER PHOTOGRAPHIQUE - Rapport - DOE </t>
  </si>
  <si>
    <t>Démolition de 6 souches de cheminée au droit des murs gouttereaux : S-3E (cour 2), S-5E, S-8F, S-10F (parc) S-12 F  , S-13 F ( cour 1 )</t>
  </si>
  <si>
    <t>Nettoyage par Hygro-gommage</t>
  </si>
  <si>
    <t>Nettoyage par Hydro gommage</t>
  </si>
  <si>
    <t>RESTAURATION DES COUVERTURES, CHARPENTES, FAÇADES ET MENUISERIES DE L’HÔTEL DES PAGES</t>
  </si>
  <si>
    <t>JUILLET 2025</t>
  </si>
  <si>
    <t>HOTEL DES PAGES
Place de la Carrière</t>
  </si>
  <si>
    <r>
      <t>Ministère de la Justice</t>
    </r>
    <r>
      <rPr>
        <u/>
        <sz val="10"/>
        <rFont val="Times New Roman"/>
        <family val="1"/>
      </rPr>
      <t xml:space="preserve">
</t>
    </r>
    <r>
      <rPr>
        <sz val="10"/>
        <rFont val="Times New Roman"/>
        <family val="1"/>
      </rPr>
      <t>Délégation Interrégionale Grand Est
Département de l’Immobilier de Nancy
20, boulevard de la Mothe
54002 Nancy cédex</t>
    </r>
    <r>
      <rPr>
        <u/>
        <sz val="10"/>
        <rFont val="Times New Roman"/>
        <family val="1"/>
      </rPr>
      <t xml:space="preserve">
</t>
    </r>
  </si>
  <si>
    <t>Tél. 03 83 28 85 85 – betlouvet@louvet.fr</t>
  </si>
  <si>
    <t>Tél. 03 87 18 11 40 – betomnitech@wanadoo.fr</t>
  </si>
  <si>
    <t>Tél. 01 58 30 61 83 - philippegrandfils@gmail.com</t>
  </si>
  <si>
    <t>Bureau d’Etude Economie circulaire</t>
  </si>
  <si>
    <t>RE!NOUVEAU</t>
  </si>
  <si>
    <t>24, rue Saint-Lambert – 54 000 NANCY</t>
  </si>
  <si>
    <t>contact@re-nouveau.fr</t>
  </si>
  <si>
    <t>Les quantités ci-dessous sont données à titre indicatif, celles-ci représentent les quantités minimum à mettre en œuvre, il appartiendra à l'entreprise de valider ou  d'adapter les quantités dans le cadre de son offre  globale et forfaitaire</t>
  </si>
  <si>
    <t>LOT 2 - MAÇONNERIE / PIERRE DE TAILLE</t>
  </si>
  <si>
    <t>Uni.</t>
  </si>
  <si>
    <t>Quant.</t>
  </si>
  <si>
    <t xml:space="preserve">P.Unit. </t>
  </si>
  <si>
    <t>LOT N°2</t>
  </si>
  <si>
    <t>INSTALLATIONS DE CHANTIER</t>
  </si>
  <si>
    <t>PSE</t>
  </si>
  <si>
    <t>s/t</t>
  </si>
  <si>
    <t>PROTECTION PAR CAISSONS</t>
  </si>
  <si>
    <t>DEPOSE EN CONSERVATION (PRINCIPALEMENT ELEMENTS INTERIEURS)</t>
  </si>
  <si>
    <t>PROTECTION DES MENUISERIES EXTERIEURES PAR PLAQUES EN POLYCARBONATE</t>
  </si>
  <si>
    <t>s/t Maçonnerie</t>
  </si>
  <si>
    <t>s/t Echaf et protections</t>
  </si>
  <si>
    <t>26.00</t>
  </si>
  <si>
    <t>PSE N° 2 - Passerelle</t>
  </si>
  <si>
    <t>MONTANT TOTAL HT - PSE N° 2</t>
  </si>
  <si>
    <t>TOTAL TTC - PSE N° 2</t>
  </si>
  <si>
    <t>BATIMENTS D + E + F</t>
  </si>
  <si>
    <t>Aménagements de la base vie au RDC du corps D et E. Révision des sanitaires (douches et WC) installés préalablement en phase 1.</t>
  </si>
  <si>
    <t>Démolition du faux-plafond  à l'arrière de 107 E (sanitaire vétustes du R+1 du corp E)</t>
  </si>
  <si>
    <t xml:space="preserve">Piochage des enduits ciment des murs - vigilance archéologique </t>
  </si>
  <si>
    <t xml:space="preserve">Réfection des enduits des murs au mortier de chaux hydraulique naturelle NHL 3.5 finition serrée et lissée </t>
  </si>
  <si>
    <t xml:space="preserve">Remaillage maçonnerie après dépose conduit chauffage </t>
  </si>
  <si>
    <t xml:space="preserve">Piochage de l'enduit ciment du plafond et dépose en démolition des plancher de bois </t>
  </si>
  <si>
    <t xml:space="preserve">Réfection d'un enduit plâtre projeté CF 1h , 33X, (ép. 2,5) finition à peindre </t>
  </si>
  <si>
    <t xml:space="preserve">Exécution de fouilles nivelées jusqu'au regard existant </t>
  </si>
  <si>
    <t xml:space="preserve">Fourniture et pose de 4 regards en béton sur semelle, compris trous pour passage des canalisations. Fermeture par tampon adaptés en fonte semi trottoir </t>
  </si>
  <si>
    <t xml:space="preserve">Enlèvement des végétaux </t>
  </si>
  <si>
    <t>Démolition de l'édicule en béton contre le mur de la pépinière et reprise de la maçonnerie au droit des empochements</t>
  </si>
  <si>
    <t xml:space="preserve">Nettoyage par hygrogommage des piédroits de la passerelle, encadrement de baie et couronnements en pierre de taille </t>
  </si>
  <si>
    <t xml:space="preserve">Reprise des 2 linteaux  sur ouverture en traitant la sous-face des profilés métallique oxydés et en plaçant de nouveau profilés métallique de renfort en sous-face </t>
  </si>
  <si>
    <t>Piochage des enduis ciments (extérieurs et intérieur des ouvrages maçonnés)</t>
  </si>
  <si>
    <t xml:space="preserve">Réfection des enduits au mortier de chaux hydraulique naturelle NHL 3.5,finition serrée t lissée </t>
  </si>
  <si>
    <t xml:space="preserve">Bouchement des Scellements des ouvrages de ferronnerie et du dormant de la porte </t>
  </si>
  <si>
    <t>Dépose des 2 volets roulants extérieurs (corps F - coté parc )</t>
  </si>
  <si>
    <t xml:space="preserve">Dépose de gardes corps métalliques 209 F, 211 F (Cour 1 ) </t>
  </si>
  <si>
    <t>Dépose de lisses en bois (coté parc)</t>
  </si>
  <si>
    <t xml:space="preserve">Recherche de 3 regards existant (coté Pépinière) </t>
  </si>
  <si>
    <t>26.01</t>
  </si>
  <si>
    <t>01.05.1</t>
  </si>
  <si>
    <t>Clôture de chantier - Palissades</t>
  </si>
  <si>
    <t>Palissades pleines laquées</t>
  </si>
  <si>
    <t>DEPOSES DIVERSES EN DEMOLITION</t>
  </si>
  <si>
    <t>OCCULTATION DES BAIES ROUVERTES OU AGRANDIES AVEC PANNEAUX ISOLES PROVISOIRES</t>
  </si>
  <si>
    <t>RACCORDEMENT AUX RESEAUX ENTERRES</t>
  </si>
  <si>
    <t>TRAVAUX D'ACCOMPAGNEMENT AUX LOTS TECHNIQUES</t>
  </si>
  <si>
    <t>24.00</t>
  </si>
  <si>
    <t>24.01</t>
  </si>
  <si>
    <t>25.00</t>
  </si>
  <si>
    <t>14.00</t>
  </si>
  <si>
    <t>NETTOYAGE DE PAREMENT EN PIERRE</t>
  </si>
  <si>
    <t>15.00</t>
  </si>
  <si>
    <t>15.01</t>
  </si>
  <si>
    <t>15.01.1</t>
  </si>
  <si>
    <t>Pierre d’Euville</t>
  </si>
  <si>
    <t>15.01.2</t>
  </si>
  <si>
    <t>Pierre de Savonnière</t>
  </si>
  <si>
    <t>15.02</t>
  </si>
  <si>
    <t>Bouchons en pierre de taille</t>
  </si>
  <si>
    <t>15.02.1</t>
  </si>
  <si>
    <t>Jusqu’à 0.20 éq.</t>
  </si>
  <si>
    <t>15.02.2</t>
  </si>
  <si>
    <t>De 0.21 à 0.40 éq.</t>
  </si>
  <si>
    <t>15.02.3</t>
  </si>
  <si>
    <t>De 0.41 à 0.60 éq.</t>
  </si>
  <si>
    <t>16.00</t>
  </si>
  <si>
    <t>LES REPRISES EN PIERRES VIEILLES</t>
  </si>
  <si>
    <t>16.01</t>
  </si>
  <si>
    <t>Dépose de pierre en conservation</t>
  </si>
  <si>
    <t>16.02</t>
  </si>
  <si>
    <t>Retaille des lits et joints sur pierres vieilles</t>
  </si>
  <si>
    <t>16.03</t>
  </si>
  <si>
    <t>Repose de pierre vieille</t>
  </si>
  <si>
    <t>17.00</t>
  </si>
  <si>
    <t>LES PARTIES CONSERVÉES</t>
  </si>
  <si>
    <t>17.01</t>
  </si>
  <si>
    <t>Rejointoiement sur pierres vieilles</t>
  </si>
  <si>
    <t>17.02</t>
  </si>
  <si>
    <t>Ragréage au mortier</t>
  </si>
  <si>
    <t>17.03</t>
  </si>
  <si>
    <t>Goujons et agrafes</t>
  </si>
  <si>
    <t>17.04</t>
  </si>
  <si>
    <t>Confortation des maçonneries internes</t>
  </si>
  <si>
    <t>17.05</t>
  </si>
  <si>
    <t>Traitement biocide</t>
  </si>
  <si>
    <t>18.00</t>
  </si>
  <si>
    <t>18.01</t>
  </si>
  <si>
    <t>Démolition d'arases maçonnées</t>
  </si>
  <si>
    <t>18.02</t>
  </si>
  <si>
    <t>Armatures</t>
  </si>
  <si>
    <t>18.02.1</t>
  </si>
  <si>
    <t>Broches de liaisonnement</t>
  </si>
  <si>
    <t>18.03</t>
  </si>
  <si>
    <t>Moellons ou briques fournis pour reprise d'arase</t>
  </si>
  <si>
    <t>18.04</t>
  </si>
  <si>
    <t>Chape d'arase</t>
  </si>
  <si>
    <t>18.05</t>
  </si>
  <si>
    <t>Rejointoiement sur arases</t>
  </si>
  <si>
    <t>19.00</t>
  </si>
  <si>
    <t>TRAVAUX CONNEXES A LA RESTAURATION DES TOITURES</t>
  </si>
  <si>
    <t>19.01</t>
  </si>
  <si>
    <t>Dégagement des structures</t>
  </si>
  <si>
    <t>19.02</t>
  </si>
  <si>
    <t>Trou et scellement pour pièces de charpente</t>
  </si>
  <si>
    <t>20.00</t>
  </si>
  <si>
    <t>LES SOUCHES HORS COMBLES</t>
  </si>
  <si>
    <t>20.01</t>
  </si>
  <si>
    <t>Révision de souches hors combles</t>
  </si>
  <si>
    <t>21.00</t>
  </si>
  <si>
    <t>LES PARTIES ENDUITES</t>
  </si>
  <si>
    <t>21.01</t>
  </si>
  <si>
    <t>Piochement</t>
  </si>
  <si>
    <t>21.02</t>
  </si>
  <si>
    <t>Reprise de maçonneries</t>
  </si>
  <si>
    <t>21.03</t>
  </si>
  <si>
    <t>Réfection d’enduit en chaux hydraulique naturelle</t>
  </si>
  <si>
    <t>CONSOLIDATION DES ARASES MAÇONNÉES</t>
  </si>
  <si>
    <t>21.04</t>
  </si>
  <si>
    <t>Réfection d’enduit hydraulique</t>
  </si>
  <si>
    <t>TRAVAUX AU DROIT DES MENUISERIES EXTERIEURES</t>
  </si>
  <si>
    <t>Trous et scellement raccords pour menuiseries extérieures</t>
  </si>
  <si>
    <t>22.02</t>
  </si>
  <si>
    <t>Retaille de feuillures</t>
  </si>
  <si>
    <t>22.03</t>
  </si>
  <si>
    <t>Façon de rejingots</t>
  </si>
  <si>
    <t>22.04</t>
  </si>
  <si>
    <t>Calfeutrements</t>
  </si>
  <si>
    <t>DIVERS TRAVAUX DE MACONNERIE</t>
  </si>
  <si>
    <t>23.01</t>
  </si>
  <si>
    <t>Trous et scellement raccords pour Ferronnerie</t>
  </si>
  <si>
    <t>23.02</t>
  </si>
  <si>
    <t>Travaux d’accompagnement aux insertions techniques</t>
  </si>
  <si>
    <t>Kgs</t>
  </si>
  <si>
    <t>Menuiseries de la cour 1</t>
  </si>
  <si>
    <t>Menuiseries de la cour 2</t>
  </si>
  <si>
    <t>Menuiseries du porche</t>
  </si>
  <si>
    <t>Menuiseries des autres façades</t>
  </si>
  <si>
    <r>
      <t xml:space="preserve">Cour 1 - façade D-nord ouest et façade F sud-ouest  </t>
    </r>
    <r>
      <rPr>
        <b/>
        <strike/>
        <u/>
        <sz val="11"/>
        <rFont val="Times New Roman"/>
        <family val="1"/>
      </rPr>
      <t>:</t>
    </r>
  </si>
  <si>
    <r>
      <rPr>
        <b/>
        <u/>
        <sz val="11"/>
        <rFont val="Times New Roman"/>
        <family val="1"/>
      </rPr>
      <t>Restauration des souches de cheminées des bâtiments</t>
    </r>
    <r>
      <rPr>
        <sz val="11"/>
        <rFont val="Times New Roman"/>
        <family val="1"/>
      </rPr>
      <t xml:space="preserve"> 
(7 unités dont 1 souche double (S-6E/F), en briques rouges et briques laitières, enduites, cf élévations)</t>
    </r>
  </si>
  <si>
    <t>s/t Inst. de chantier</t>
  </si>
  <si>
    <t>LES REPRISES EN PIERRE NEUVES</t>
  </si>
  <si>
    <t>Prévu en article 11</t>
  </si>
  <si>
    <t>,</t>
  </si>
  <si>
    <r>
      <t xml:space="preserve">Cour 1 - façade D-nord ouest et façade F sud-ouest  </t>
    </r>
    <r>
      <rPr>
        <strike/>
        <u/>
        <sz val="11"/>
        <rFont val="Times New Roman"/>
        <family val="1"/>
      </rPr>
      <t>:</t>
    </r>
  </si>
  <si>
    <t>Au surplus</t>
  </si>
  <si>
    <t>Consolidation arase de murs maçonnés (démolitions)</t>
  </si>
  <si>
    <t>Consolidation arase de murs maçonnés (reprises)</t>
  </si>
  <si>
    <t>CDPGF</t>
  </si>
  <si>
    <t>(cf 17,01)</t>
  </si>
  <si>
    <t>- Façades B, D, E, F</t>
  </si>
  <si>
    <t>- Façades  D, E, F partiellement</t>
  </si>
  <si>
    <t>23.03</t>
  </si>
  <si>
    <t>Traitement de fissures en façade du porche</t>
  </si>
  <si>
    <t>23.04</t>
  </si>
  <si>
    <t>Goujonnage de pierres de taille fissurées</t>
  </si>
  <si>
    <t>23.05</t>
  </si>
  <si>
    <t>Confortement du mur de soubassement enterré sous meneau d’assise du porche</t>
  </si>
  <si>
    <t>Murs d’héberge - corps E mur sud-est et corps F mur nord-
ouest :</t>
  </si>
  <si>
    <t>SO</t>
  </si>
  <si>
    <t>Fourniture, taille, pose, refouillement de pierre neuve en bloc</t>
  </si>
  <si>
    <t>Reprise des arases des murs gouttereaux
Façade D Nord-Ouest et Façade F Sud-Ouest</t>
  </si>
  <si>
    <t>Reprise des arases des murs gouttereaux
Façade Nord-Est côté parc corps E et F</t>
  </si>
  <si>
    <t>Reprise des arases des murs d’héberge
Corps E mur Sud-Est et corps F mur Nord-Ouest</t>
  </si>
  <si>
    <t>Façades D et F</t>
  </si>
  <si>
    <t>Façades D et E</t>
  </si>
  <si>
    <t>Façade Nord-Est côté parc corps E et F</t>
  </si>
  <si>
    <t>Corps E mur Sud-Est et corps F mur Nord-Ouest</t>
  </si>
  <si>
    <t>Murs
Façades D et F</t>
  </si>
  <si>
    <t>Murs
Façades D et E</t>
  </si>
  <si>
    <t>Murs
Façade Nord-Est côté parc corps E et F</t>
  </si>
  <si>
    <t>Murs
Corps E mur Sud-Est et corps F mur Nord-Ouest</t>
  </si>
  <si>
    <t>Travaux d'accompagnement au lot ferronnerie</t>
  </si>
  <si>
    <t>23.06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</si>
</sst>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 &quot;€&quot;"/>
    <numFmt numFmtId="165" formatCode="#,##0.000"/>
    <numFmt numFmtId="166" formatCode="0.000"/>
  </numFmts>
  <fonts count="32" x14ac:knownFonts="1">
    <font>
      <sz val="11"/>
      <color theme="1"/>
      <name val="Aptos Narrow"/>
      <family val="2"/>
      <scheme val="minor"/>
    </font>
    <font>
      <sz val="11"/>
      <color theme="1"/>
      <name val="Aptos Narrow"/>
      <family val="2"/>
      <scheme val="minor"/>
    </font>
    <font>
      <sz val="10"/>
      <name val="Arial"/>
      <family val="2"/>
    </font>
    <font>
      <sz val="11"/>
      <name val="Times New Roman"/>
      <family val="1"/>
    </font>
    <font>
      <b/>
      <sz val="11"/>
      <name val="Times New Roman"/>
      <family val="1"/>
    </font>
    <font>
      <b/>
      <u/>
      <sz val="11"/>
      <name val="Times New Roman"/>
      <family val="1"/>
    </font>
    <font>
      <sz val="10"/>
      <name val="Courier"/>
      <family val="3"/>
    </font>
    <font>
      <sz val="10"/>
      <name val="Times New Roman"/>
      <family val="1"/>
    </font>
    <font>
      <b/>
      <sz val="10"/>
      <name val="Times New Roman"/>
      <family val="1"/>
    </font>
    <font>
      <u/>
      <sz val="10"/>
      <name val="Times New Roman"/>
      <family val="1"/>
    </font>
    <font>
      <b/>
      <sz val="20"/>
      <name val="Times New Roman"/>
      <family val="1"/>
    </font>
    <font>
      <b/>
      <sz val="12"/>
      <name val="Times New Roman"/>
      <family val="1"/>
    </font>
    <font>
      <sz val="14"/>
      <name val="Times New Roman"/>
      <family val="1"/>
    </font>
    <font>
      <sz val="16"/>
      <name val="Times New Roman"/>
      <family val="1"/>
    </font>
    <font>
      <b/>
      <sz val="20"/>
      <color rgb="FF000000"/>
      <name val="Times New Roman"/>
      <family val="1"/>
    </font>
    <font>
      <b/>
      <u/>
      <sz val="12"/>
      <name val="Times New Roman"/>
      <family val="1"/>
    </font>
    <font>
      <sz val="20"/>
      <name val="Times New Roman"/>
      <family val="1"/>
    </font>
    <font>
      <b/>
      <sz val="9"/>
      <name val="Times New Roman"/>
      <family val="1"/>
    </font>
    <font>
      <sz val="9"/>
      <name val="Times New Roman"/>
      <family val="1"/>
    </font>
    <font>
      <u/>
      <sz val="10"/>
      <color indexed="12"/>
      <name val="Arial"/>
      <family val="2"/>
    </font>
    <font>
      <sz val="11"/>
      <color theme="1"/>
      <name val="Times New Roman"/>
      <family val="1"/>
    </font>
    <font>
      <b/>
      <i/>
      <sz val="11"/>
      <name val="Times New Roman"/>
      <family val="1"/>
    </font>
    <font>
      <u/>
      <sz val="14"/>
      <name val="Times New Roman"/>
      <family val="1"/>
    </font>
    <font>
      <b/>
      <sz val="22"/>
      <name val="Times New Roman"/>
      <family val="1"/>
    </font>
    <font>
      <u/>
      <sz val="11"/>
      <name val="Times New Roman"/>
      <family val="1"/>
    </font>
    <font>
      <i/>
      <sz val="11"/>
      <name val="Times New Roman"/>
      <family val="1"/>
    </font>
    <font>
      <u/>
      <sz val="11"/>
      <color theme="10"/>
      <name val="Aptos Narrow"/>
      <family val="2"/>
      <scheme val="minor"/>
    </font>
    <font>
      <b/>
      <strike/>
      <u/>
      <sz val="11"/>
      <name val="Times New Roman"/>
      <family val="1"/>
    </font>
    <font>
      <sz val="11"/>
      <color theme="0"/>
      <name val="Times New Roman"/>
      <family val="1"/>
    </font>
    <font>
      <strike/>
      <u/>
      <sz val="11"/>
      <name val="Times New Roman"/>
      <family val="1"/>
    </font>
    <font>
      <b/>
      <i/>
      <u/>
      <sz val="11"/>
      <name val="Times New Roman"/>
      <family val="1"/>
    </font>
    <font>
      <i/>
      <sz val="11"/>
      <color theme="1"/>
      <name val="Times New Roman"/>
      <family val="1"/>
    </font>
  </fonts>
  <fills count="6">
    <fill>
      <patternFill patternType="none"/>
    </fill>
    <fill>
      <patternFill patternType="gray125"/>
    </fill>
    <fill>
      <patternFill patternType="solid">
        <fgColor rgb="FFE7E6E6"/>
        <bgColor indexed="64"/>
      </patternFill>
    </fill>
    <fill>
      <patternFill patternType="solid">
        <fgColor theme="0"/>
        <bgColor indexed="64"/>
      </patternFill>
    </fill>
    <fill>
      <patternFill patternType="solid">
        <fgColor indexed="29"/>
        <bgColor indexed="64"/>
      </patternFill>
    </fill>
    <fill>
      <patternFill patternType="solid">
        <fgColor theme="0" tint="-4.9989318521683403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8">
    <xf numFmtId="0" fontId="0" fillId="0" borderId="0"/>
    <xf numFmtId="43" fontId="1" fillId="0" borderId="0" applyFont="0" applyFill="0" applyBorder="0" applyAlignment="0" applyProtection="0"/>
    <xf numFmtId="0" fontId="2" fillId="0" borderId="0"/>
    <xf numFmtId="0" fontId="6" fillId="0" borderId="0" applyFont="0" applyFill="0" applyBorder="0" applyAlignment="0" applyProtection="0"/>
    <xf numFmtId="0" fontId="2" fillId="0" borderId="0"/>
    <xf numFmtId="0" fontId="19" fillId="0" borderId="0" applyNumberFormat="0" applyFill="0" applyBorder="0" applyAlignment="0" applyProtection="0">
      <alignment vertical="top"/>
      <protection locked="0"/>
    </xf>
    <xf numFmtId="0" fontId="2" fillId="0" borderId="0"/>
    <xf numFmtId="0" fontId="26" fillId="0" borderId="0" applyNumberFormat="0" applyFill="0" applyBorder="0" applyAlignment="0" applyProtection="0"/>
  </cellStyleXfs>
  <cellXfs count="206">
    <xf numFmtId="0" fontId="0" fillId="0" borderId="0" xfId="0"/>
    <xf numFmtId="0" fontId="4" fillId="0" borderId="3" xfId="2" applyFont="1" applyBorder="1"/>
    <xf numFmtId="0" fontId="3" fillId="0" borderId="3" xfId="2" applyFont="1" applyBorder="1" applyAlignment="1">
      <alignment horizontal="center"/>
    </xf>
    <xf numFmtId="3" fontId="3" fillId="0" borderId="3" xfId="2" applyNumberFormat="1" applyFont="1" applyBorder="1" applyAlignment="1">
      <alignment horizontal="center"/>
    </xf>
    <xf numFmtId="0" fontId="5" fillId="0" borderId="4" xfId="2" applyFont="1" applyBorder="1" applyAlignment="1">
      <alignment horizontal="left" wrapText="1"/>
    </xf>
    <xf numFmtId="0" fontId="3" fillId="0" borderId="4" xfId="2" applyFont="1" applyBorder="1" applyAlignment="1">
      <alignment horizontal="center"/>
    </xf>
    <xf numFmtId="3" fontId="3" fillId="0" borderId="4" xfId="2" applyNumberFormat="1" applyFont="1" applyBorder="1" applyAlignment="1">
      <alignment horizontal="center"/>
    </xf>
    <xf numFmtId="164" fontId="3" fillId="0" borderId="4" xfId="2" applyNumberFormat="1" applyFont="1" applyBorder="1" applyAlignment="1">
      <alignment horizontal="center"/>
    </xf>
    <xf numFmtId="0" fontId="7" fillId="0" borderId="0" xfId="4" applyFont="1" applyAlignment="1">
      <alignment vertical="center"/>
    </xf>
    <xf numFmtId="0" fontId="7" fillId="0" borderId="0" xfId="4" applyFont="1"/>
    <xf numFmtId="0" fontId="10" fillId="0" borderId="0" xfId="4" applyFont="1" applyAlignment="1">
      <alignment horizontal="center" vertical="center"/>
    </xf>
    <xf numFmtId="0" fontId="2" fillId="0" borderId="0" xfId="4"/>
    <xf numFmtId="0" fontId="12" fillId="0" borderId="0" xfId="4" applyFont="1" applyAlignment="1">
      <alignment horizontal="center" vertical="center" wrapText="1"/>
    </xf>
    <xf numFmtId="0" fontId="12" fillId="0" borderId="0" xfId="4" applyFont="1" applyAlignment="1">
      <alignment horizontal="center" vertical="center"/>
    </xf>
    <xf numFmtId="0" fontId="13" fillId="0" borderId="0" xfId="4" applyFont="1" applyAlignment="1">
      <alignment horizontal="center" vertical="center"/>
    </xf>
    <xf numFmtId="0" fontId="7" fillId="0" borderId="0" xfId="4" applyFont="1" applyAlignment="1">
      <alignment vertical="center" wrapText="1"/>
    </xf>
    <xf numFmtId="0" fontId="7" fillId="0" borderId="0" xfId="4" applyFont="1" applyAlignment="1">
      <alignment vertical="top" wrapText="1"/>
    </xf>
    <xf numFmtId="0" fontId="17" fillId="0" borderId="3" xfId="4" applyFont="1" applyBorder="1" applyAlignment="1">
      <alignment vertical="center" wrapText="1"/>
    </xf>
    <xf numFmtId="0" fontId="18" fillId="0" borderId="0" xfId="4" applyFont="1"/>
    <xf numFmtId="0" fontId="18" fillId="0" borderId="4" xfId="4" applyFont="1" applyBorder="1" applyAlignment="1">
      <alignment vertical="center" wrapText="1"/>
    </xf>
    <xf numFmtId="0" fontId="18" fillId="0" borderId="5" xfId="5" applyFont="1" applyBorder="1" applyAlignment="1" applyProtection="1">
      <alignment vertical="center" wrapText="1"/>
    </xf>
    <xf numFmtId="0" fontId="18" fillId="0" borderId="5" xfId="4" applyFont="1" applyBorder="1" applyAlignment="1">
      <alignment vertical="center" wrapText="1"/>
    </xf>
    <xf numFmtId="0" fontId="3" fillId="0" borderId="4" xfId="2" applyFont="1" applyBorder="1" applyAlignment="1">
      <alignment horizontal="left" wrapText="1"/>
    </xf>
    <xf numFmtId="0" fontId="13" fillId="0" borderId="0" xfId="4" applyFont="1" applyAlignment="1">
      <alignment horizontal="center" vertical="center" wrapText="1"/>
    </xf>
    <xf numFmtId="0" fontId="3" fillId="0" borderId="4" xfId="6" applyFont="1" applyBorder="1" applyAlignment="1">
      <alignment horizontal="center"/>
    </xf>
    <xf numFmtId="0" fontId="21" fillId="4" borderId="0" xfId="6" applyFont="1" applyFill="1"/>
    <xf numFmtId="0" fontId="22" fillId="0" borderId="0" xfId="4" applyFont="1" applyAlignment="1">
      <alignment horizontal="center" vertical="center" wrapText="1"/>
    </xf>
    <xf numFmtId="0" fontId="22" fillId="0" borderId="0" xfId="4" applyFont="1" applyAlignment="1">
      <alignment horizontal="center" vertical="center"/>
    </xf>
    <xf numFmtId="0" fontId="23" fillId="0" borderId="0" xfId="4" applyFont="1" applyAlignment="1">
      <alignment horizontal="center" vertical="center" wrapText="1"/>
    </xf>
    <xf numFmtId="0" fontId="23" fillId="0" borderId="0" xfId="4" applyFont="1" applyAlignment="1">
      <alignment horizontal="center" vertical="center"/>
    </xf>
    <xf numFmtId="0" fontId="21" fillId="5" borderId="0" xfId="6" applyFont="1" applyFill="1"/>
    <xf numFmtId="0" fontId="20" fillId="0" borderId="0" xfId="0" applyFont="1"/>
    <xf numFmtId="2" fontId="20" fillId="0" borderId="4" xfId="0" applyNumberFormat="1" applyFont="1" applyBorder="1" applyAlignment="1">
      <alignment horizontal="center"/>
    </xf>
    <xf numFmtId="164" fontId="4" fillId="5" borderId="1" xfId="2" applyNumberFormat="1" applyFont="1" applyFill="1" applyBorder="1" applyAlignment="1">
      <alignment horizontal="center"/>
    </xf>
    <xf numFmtId="164" fontId="20" fillId="0" borderId="4" xfId="0" applyNumberFormat="1" applyFont="1" applyBorder="1" applyAlignment="1">
      <alignment horizontal="center"/>
    </xf>
    <xf numFmtId="164" fontId="4" fillId="5" borderId="4" xfId="2" applyNumberFormat="1" applyFont="1" applyFill="1" applyBorder="1" applyAlignment="1">
      <alignment horizontal="center"/>
    </xf>
    <xf numFmtId="0" fontId="5" fillId="0" borderId="4" xfId="0" applyFont="1" applyBorder="1" applyAlignment="1">
      <alignment horizontal="center"/>
    </xf>
    <xf numFmtId="0" fontId="3" fillId="0" borderId="4" xfId="0" applyFont="1" applyBorder="1" applyAlignment="1">
      <alignment horizontal="center"/>
    </xf>
    <xf numFmtId="49" fontId="24" fillId="0" borderId="4" xfId="0" applyNumberFormat="1" applyFont="1" applyBorder="1"/>
    <xf numFmtId="49" fontId="25" fillId="0" borderId="4" xfId="0" applyNumberFormat="1" applyFont="1" applyBorder="1" applyAlignment="1">
      <alignment horizontal="right"/>
    </xf>
    <xf numFmtId="0" fontId="4" fillId="3" borderId="4" xfId="2" applyFont="1" applyFill="1" applyBorder="1" applyAlignment="1">
      <alignment horizontal="center"/>
    </xf>
    <xf numFmtId="0" fontId="4" fillId="3" borderId="4" xfId="2" applyFont="1" applyFill="1" applyBorder="1"/>
    <xf numFmtId="0" fontId="3" fillId="3" borderId="4" xfId="2" applyFont="1" applyFill="1" applyBorder="1" applyAlignment="1">
      <alignment horizontal="center" wrapText="1"/>
    </xf>
    <xf numFmtId="0" fontId="3" fillId="3" borderId="4" xfId="2" applyFont="1" applyFill="1" applyBorder="1" applyAlignment="1">
      <alignment horizontal="center"/>
    </xf>
    <xf numFmtId="3" fontId="3" fillId="3" borderId="4" xfId="2" applyNumberFormat="1" applyFont="1" applyFill="1" applyBorder="1" applyAlignment="1">
      <alignment horizontal="center"/>
    </xf>
    <xf numFmtId="0" fontId="5" fillId="3" borderId="4" xfId="2" applyFont="1" applyFill="1" applyBorder="1" applyAlignment="1">
      <alignment horizontal="left" wrapText="1"/>
    </xf>
    <xf numFmtId="164" fontId="4" fillId="0" borderId="3" xfId="3" applyNumberFormat="1" applyFont="1" applyBorder="1" applyAlignment="1">
      <alignment horizontal="center"/>
    </xf>
    <xf numFmtId="164" fontId="4" fillId="3" borderId="4" xfId="3" applyNumberFormat="1" applyFont="1" applyFill="1" applyBorder="1" applyAlignment="1">
      <alignment horizontal="center"/>
    </xf>
    <xf numFmtId="164" fontId="3" fillId="0" borderId="3" xfId="2" applyNumberFormat="1" applyFont="1" applyBorder="1" applyAlignment="1">
      <alignment horizontal="center"/>
    </xf>
    <xf numFmtId="164" fontId="3" fillId="3" borderId="4" xfId="2" applyNumberFormat="1" applyFont="1" applyFill="1" applyBorder="1" applyAlignment="1">
      <alignment horizontal="center"/>
    </xf>
    <xf numFmtId="0" fontId="5" fillId="3" borderId="4" xfId="2" applyFont="1" applyFill="1" applyBorder="1" applyAlignment="1">
      <alignment horizontal="center"/>
    </xf>
    <xf numFmtId="164" fontId="4" fillId="0" borderId="4" xfId="2" applyNumberFormat="1" applyFont="1" applyBorder="1" applyAlignment="1">
      <alignment horizontal="center"/>
    </xf>
    <xf numFmtId="164" fontId="4" fillId="3" borderId="4" xfId="2" applyNumberFormat="1" applyFont="1" applyFill="1" applyBorder="1" applyAlignment="1">
      <alignment horizontal="center"/>
    </xf>
    <xf numFmtId="0" fontId="8" fillId="5" borderId="1" xfId="2" applyFont="1" applyFill="1" applyBorder="1" applyAlignment="1">
      <alignment horizontal="center" vertical="center"/>
    </xf>
    <xf numFmtId="0" fontId="8" fillId="5" borderId="1" xfId="2" applyFont="1" applyFill="1" applyBorder="1" applyAlignment="1">
      <alignment horizontal="center"/>
    </xf>
    <xf numFmtId="3" fontId="8" fillId="5" borderId="1" xfId="2" applyNumberFormat="1" applyFont="1" applyFill="1" applyBorder="1" applyAlignment="1">
      <alignment horizontal="center"/>
    </xf>
    <xf numFmtId="164" fontId="8" fillId="5" borderId="1" xfId="2" applyNumberFormat="1" applyFont="1" applyFill="1" applyBorder="1" applyAlignment="1">
      <alignment horizontal="center"/>
    </xf>
    <xf numFmtId="0" fontId="5" fillId="0" borderId="4" xfId="2" applyFont="1" applyBorder="1" applyAlignment="1">
      <alignment horizontal="center"/>
    </xf>
    <xf numFmtId="0" fontId="8" fillId="5" borderId="1" xfId="2" applyFont="1" applyFill="1" applyBorder="1" applyAlignment="1">
      <alignment horizontal="center" wrapText="1"/>
    </xf>
    <xf numFmtId="0" fontId="5" fillId="0" borderId="3" xfId="2" applyFont="1" applyBorder="1" applyAlignment="1">
      <alignment horizontal="left" wrapText="1"/>
    </xf>
    <xf numFmtId="0" fontId="15" fillId="3" borderId="4" xfId="2" applyFont="1" applyFill="1" applyBorder="1" applyAlignment="1">
      <alignment horizontal="center" wrapText="1"/>
    </xf>
    <xf numFmtId="0" fontId="5" fillId="0" borderId="4" xfId="7" applyFont="1" applyBorder="1" applyAlignment="1">
      <alignment horizontal="center"/>
    </xf>
    <xf numFmtId="0" fontId="5" fillId="0" borderId="4" xfId="7" applyFont="1" applyBorder="1" applyAlignment="1"/>
    <xf numFmtId="0" fontId="4" fillId="0" borderId="4" xfId="7" applyFont="1" applyBorder="1" applyAlignment="1">
      <alignment horizontal="center"/>
    </xf>
    <xf numFmtId="0" fontId="3" fillId="0" borderId="0" xfId="0" applyFont="1"/>
    <xf numFmtId="0" fontId="8" fillId="5" borderId="0" xfId="0" applyFont="1" applyFill="1"/>
    <xf numFmtId="0" fontId="3" fillId="3" borderId="0" xfId="0" applyFont="1" applyFill="1"/>
    <xf numFmtId="49" fontId="5" fillId="0" borderId="4" xfId="2" applyNumberFormat="1" applyFont="1" applyBorder="1" applyAlignment="1">
      <alignment horizontal="center"/>
    </xf>
    <xf numFmtId="0" fontId="4" fillId="0" borderId="4" xfId="2" applyFont="1" applyBorder="1" applyAlignment="1">
      <alignment horizontal="center"/>
    </xf>
    <xf numFmtId="3" fontId="4" fillId="0" borderId="4" xfId="2" applyNumberFormat="1" applyFont="1" applyBorder="1" applyAlignment="1">
      <alignment horizontal="center"/>
    </xf>
    <xf numFmtId="164" fontId="4" fillId="0" borderId="4" xfId="3" applyNumberFormat="1" applyFont="1" applyBorder="1" applyAlignment="1">
      <alignment horizontal="center"/>
    </xf>
    <xf numFmtId="0" fontId="5" fillId="0" borderId="4" xfId="6" applyFont="1" applyBorder="1" applyAlignment="1">
      <alignment horizontal="center"/>
    </xf>
    <xf numFmtId="0" fontId="5" fillId="0" borderId="4" xfId="6" applyFont="1" applyBorder="1" applyAlignment="1">
      <alignment horizontal="left" wrapText="1"/>
    </xf>
    <xf numFmtId="4" fontId="3" fillId="0" borderId="4" xfId="6" applyNumberFormat="1" applyFont="1" applyBorder="1" applyAlignment="1">
      <alignment horizontal="center"/>
    </xf>
    <xf numFmtId="164" fontId="3" fillId="0" borderId="4" xfId="6" applyNumberFormat="1" applyFont="1" applyBorder="1" applyAlignment="1">
      <alignment horizontal="center"/>
    </xf>
    <xf numFmtId="164" fontId="4" fillId="0" borderId="4" xfId="6" applyNumberFormat="1" applyFont="1" applyBorder="1" applyAlignment="1">
      <alignment horizontal="center"/>
    </xf>
    <xf numFmtId="0" fontId="3" fillId="0" borderId="4" xfId="6" quotePrefix="1" applyFont="1" applyBorder="1" applyAlignment="1">
      <alignment horizontal="left" wrapText="1"/>
    </xf>
    <xf numFmtId="3" fontId="3" fillId="0" borderId="4" xfId="6" applyNumberFormat="1" applyFont="1" applyBorder="1" applyAlignment="1">
      <alignment horizontal="center"/>
    </xf>
    <xf numFmtId="0" fontId="3" fillId="0" borderId="4" xfId="6" applyFont="1" applyBorder="1" applyAlignment="1">
      <alignment horizontal="left" wrapText="1"/>
    </xf>
    <xf numFmtId="0" fontId="3" fillId="0" borderId="4" xfId="6" quotePrefix="1" applyFont="1" applyBorder="1" applyAlignment="1">
      <alignment horizontal="justify"/>
    </xf>
    <xf numFmtId="0" fontId="3" fillId="0" borderId="4" xfId="6" applyFont="1" applyBorder="1" applyAlignment="1">
      <alignment horizontal="justify"/>
    </xf>
    <xf numFmtId="4" fontId="3" fillId="0" borderId="4" xfId="2" applyNumberFormat="1" applyFont="1" applyBorder="1" applyAlignment="1">
      <alignment horizontal="center"/>
    </xf>
    <xf numFmtId="0" fontId="24" fillId="0" borderId="4" xfId="6" applyFont="1" applyBorder="1" applyAlignment="1">
      <alignment horizontal="center"/>
    </xf>
    <xf numFmtId="0" fontId="24" fillId="0" borderId="4" xfId="6" applyFont="1" applyBorder="1" applyAlignment="1">
      <alignment horizontal="left" wrapText="1"/>
    </xf>
    <xf numFmtId="0" fontId="5" fillId="0" borderId="4" xfId="6" quotePrefix="1" applyFont="1" applyBorder="1" applyAlignment="1">
      <alignment horizontal="center"/>
    </xf>
    <xf numFmtId="0" fontId="5" fillId="0" borderId="4" xfId="6" applyFont="1" applyBorder="1" applyAlignment="1">
      <alignment horizontal="justify"/>
    </xf>
    <xf numFmtId="164" fontId="3" fillId="0" borderId="4" xfId="6" applyNumberFormat="1" applyFont="1" applyBorder="1" applyAlignment="1">
      <alignment horizontal="left"/>
    </xf>
    <xf numFmtId="164" fontId="4" fillId="0" borderId="4" xfId="6" applyNumberFormat="1" applyFont="1" applyBorder="1" applyAlignment="1">
      <alignment horizontal="left"/>
    </xf>
    <xf numFmtId="0" fontId="4" fillId="0" borderId="4" xfId="2" applyFont="1" applyBorder="1" applyAlignment="1">
      <alignment horizontal="right" wrapText="1"/>
    </xf>
    <xf numFmtId="164" fontId="4" fillId="0" borderId="4" xfId="3" applyNumberFormat="1" applyFont="1" applyFill="1" applyBorder="1" applyAlignment="1">
      <alignment horizontal="center"/>
    </xf>
    <xf numFmtId="0" fontId="3" fillId="3" borderId="4" xfId="2" quotePrefix="1" applyFont="1" applyFill="1" applyBorder="1" applyAlignment="1">
      <alignment horizontal="left" wrapText="1"/>
    </xf>
    <xf numFmtId="4" fontId="3" fillId="3" borderId="4" xfId="2" applyNumberFormat="1" applyFont="1" applyFill="1" applyBorder="1" applyAlignment="1">
      <alignment horizontal="center"/>
    </xf>
    <xf numFmtId="3" fontId="4" fillId="3" borderId="4" xfId="2" applyNumberFormat="1" applyFont="1" applyFill="1" applyBorder="1" applyAlignment="1">
      <alignment horizontal="center"/>
    </xf>
    <xf numFmtId="164" fontId="3" fillId="3" borderId="5" xfId="2" applyNumberFormat="1" applyFont="1" applyFill="1" applyBorder="1" applyAlignment="1">
      <alignment horizontal="center"/>
    </xf>
    <xf numFmtId="3" fontId="4" fillId="3" borderId="4" xfId="2" applyNumberFormat="1" applyFont="1" applyFill="1" applyBorder="1" applyAlignment="1">
      <alignment horizontal="right"/>
    </xf>
    <xf numFmtId="0" fontId="4" fillId="3" borderId="4" xfId="2" applyFont="1" applyFill="1" applyBorder="1" applyAlignment="1">
      <alignment horizontal="right" wrapText="1"/>
    </xf>
    <xf numFmtId="164" fontId="4" fillId="3" borderId="3" xfId="2" applyNumberFormat="1" applyFont="1" applyFill="1" applyBorder="1" applyAlignment="1">
      <alignment horizontal="center"/>
    </xf>
    <xf numFmtId="164" fontId="4" fillId="0" borderId="4" xfId="0" applyNumberFormat="1" applyFont="1" applyBorder="1"/>
    <xf numFmtId="164" fontId="3" fillId="0" borderId="4" xfId="6" applyNumberFormat="1" applyFont="1" applyBorder="1" applyAlignment="1">
      <alignment horizontal="center" shrinkToFit="1"/>
    </xf>
    <xf numFmtId="0" fontId="4" fillId="0" borderId="4" xfId="2" applyFont="1" applyBorder="1" applyAlignment="1">
      <alignment horizontal="left" wrapText="1"/>
    </xf>
    <xf numFmtId="0" fontId="24" fillId="0" borderId="4" xfId="2" applyFont="1" applyBorder="1" applyAlignment="1">
      <alignment horizontal="center"/>
    </xf>
    <xf numFmtId="0" fontId="3" fillId="0" borderId="4" xfId="2" quotePrefix="1" applyFont="1" applyBorder="1" applyAlignment="1">
      <alignment horizontal="left" wrapText="1"/>
    </xf>
    <xf numFmtId="164" fontId="4" fillId="0" borderId="4" xfId="2" applyNumberFormat="1" applyFont="1" applyBorder="1"/>
    <xf numFmtId="0" fontId="3" fillId="0" borderId="4" xfId="0" applyFont="1" applyBorder="1" applyAlignment="1">
      <alignment wrapText="1"/>
    </xf>
    <xf numFmtId="0" fontId="24" fillId="3" borderId="4" xfId="2" applyFont="1" applyFill="1" applyBorder="1" applyAlignment="1">
      <alignment horizontal="left" wrapText="1"/>
    </xf>
    <xf numFmtId="3" fontId="4" fillId="3" borderId="4" xfId="2" applyNumberFormat="1" applyFont="1" applyFill="1" applyBorder="1" applyAlignment="1">
      <alignment horizontal="left"/>
    </xf>
    <xf numFmtId="164" fontId="4" fillId="0" borderId="4" xfId="2" applyNumberFormat="1" applyFont="1" applyBorder="1" applyAlignment="1">
      <alignment horizontal="left"/>
    </xf>
    <xf numFmtId="164" fontId="4" fillId="3" borderId="4" xfId="3" applyNumberFormat="1" applyFont="1" applyFill="1" applyBorder="1" applyAlignment="1">
      <alignment horizontal="left"/>
    </xf>
    <xf numFmtId="0" fontId="3" fillId="3" borderId="4" xfId="2" applyFont="1" applyFill="1" applyBorder="1" applyAlignment="1">
      <alignment horizontal="left" wrapText="1"/>
    </xf>
    <xf numFmtId="2" fontId="3" fillId="3" borderId="4" xfId="1" applyNumberFormat="1" applyFont="1" applyFill="1" applyBorder="1" applyAlignment="1">
      <alignment horizontal="center"/>
    </xf>
    <xf numFmtId="0" fontId="4" fillId="3" borderId="4" xfId="2" applyFont="1" applyFill="1" applyBorder="1" applyAlignment="1">
      <alignment horizontal="left" wrapText="1"/>
    </xf>
    <xf numFmtId="2" fontId="4" fillId="3" borderId="4" xfId="2" applyNumberFormat="1" applyFont="1" applyFill="1" applyBorder="1" applyAlignment="1">
      <alignment horizontal="center"/>
    </xf>
    <xf numFmtId="2" fontId="3" fillId="3" borderId="4" xfId="2" applyNumberFormat="1" applyFont="1" applyFill="1" applyBorder="1" applyAlignment="1">
      <alignment horizontal="center"/>
    </xf>
    <xf numFmtId="2" fontId="4" fillId="0" borderId="4" xfId="2" applyNumberFormat="1" applyFont="1" applyBorder="1" applyAlignment="1">
      <alignment horizontal="center"/>
    </xf>
    <xf numFmtId="0" fontId="24" fillId="0" borderId="4" xfId="2" applyFont="1" applyBorder="1" applyAlignment="1">
      <alignment horizontal="left" wrapText="1"/>
    </xf>
    <xf numFmtId="2" fontId="3" fillId="0" borderId="4" xfId="1" applyNumberFormat="1" applyFont="1" applyBorder="1" applyAlignment="1">
      <alignment horizontal="center"/>
    </xf>
    <xf numFmtId="0" fontId="3" fillId="0" borderId="4" xfId="0" applyFont="1" applyBorder="1" applyAlignment="1">
      <alignment horizontal="justify" wrapText="1"/>
    </xf>
    <xf numFmtId="2" fontId="3" fillId="0" borderId="4" xfId="2" applyNumberFormat="1" applyFont="1" applyBorder="1" applyAlignment="1">
      <alignment horizontal="center"/>
    </xf>
    <xf numFmtId="3" fontId="4" fillId="0" borderId="4" xfId="2" applyNumberFormat="1" applyFont="1" applyBorder="1" applyAlignment="1">
      <alignment horizontal="left"/>
    </xf>
    <xf numFmtId="164" fontId="4" fillId="0" borderId="4" xfId="3" applyNumberFormat="1" applyFont="1" applyBorder="1" applyAlignment="1">
      <alignment horizontal="left"/>
    </xf>
    <xf numFmtId="164" fontId="4" fillId="3" borderId="3" xfId="2" applyNumberFormat="1" applyFont="1" applyFill="1" applyBorder="1" applyAlignment="1">
      <alignment horizontal="center" shrinkToFit="1"/>
    </xf>
    <xf numFmtId="2" fontId="5" fillId="3" borderId="4" xfId="2" applyNumberFormat="1" applyFont="1" applyFill="1" applyBorder="1" applyAlignment="1">
      <alignment horizontal="center"/>
    </xf>
    <xf numFmtId="0" fontId="3" fillId="3" borderId="4" xfId="1" applyNumberFormat="1" applyFont="1" applyFill="1" applyBorder="1" applyAlignment="1">
      <alignment horizontal="center"/>
    </xf>
    <xf numFmtId="0" fontId="3" fillId="3" borderId="4" xfId="2" applyFont="1" applyFill="1" applyBorder="1" applyAlignment="1">
      <alignment horizontal="right" wrapText="1"/>
    </xf>
    <xf numFmtId="0" fontId="5" fillId="3" borderId="4" xfId="2" quotePrefix="1" applyFont="1" applyFill="1" applyBorder="1" applyAlignment="1">
      <alignment horizontal="left" wrapText="1"/>
    </xf>
    <xf numFmtId="164" fontId="4" fillId="3" borderId="4" xfId="2" applyNumberFormat="1" applyFont="1" applyFill="1" applyBorder="1" applyAlignment="1">
      <alignment horizontal="center" wrapText="1"/>
    </xf>
    <xf numFmtId="0" fontId="5" fillId="0" borderId="4" xfId="7" applyFont="1" applyBorder="1" applyAlignment="1">
      <alignment horizontal="center" vertical="center"/>
    </xf>
    <xf numFmtId="0" fontId="5" fillId="0" borderId="4" xfId="7" applyFont="1" applyBorder="1" applyAlignment="1">
      <alignment vertical="center"/>
    </xf>
    <xf numFmtId="0" fontId="4" fillId="0" borderId="4" xfId="7" applyFont="1" applyBorder="1" applyAlignment="1">
      <alignment horizontal="center" vertical="center"/>
    </xf>
    <xf numFmtId="0" fontId="24" fillId="0" borderId="4" xfId="7" applyFont="1" applyBorder="1" applyAlignment="1">
      <alignment horizontal="center" vertical="center"/>
    </xf>
    <xf numFmtId="0" fontId="24" fillId="0" borderId="4" xfId="7" applyFont="1" applyBorder="1" applyAlignment="1">
      <alignment vertical="center"/>
    </xf>
    <xf numFmtId="0" fontId="3" fillId="0" borderId="4" xfId="7" applyFont="1" applyBorder="1" applyAlignment="1">
      <alignment horizontal="center" vertical="center"/>
    </xf>
    <xf numFmtId="165" fontId="3" fillId="3" borderId="4" xfId="2" applyNumberFormat="1" applyFont="1" applyFill="1" applyBorder="1" applyAlignment="1">
      <alignment horizontal="center"/>
    </xf>
    <xf numFmtId="164" fontId="3" fillId="3" borderId="4" xfId="2" applyNumberFormat="1" applyFont="1" applyFill="1" applyBorder="1" applyAlignment="1">
      <alignment horizontal="center" wrapText="1"/>
    </xf>
    <xf numFmtId="165" fontId="3" fillId="3" borderId="4" xfId="2" applyNumberFormat="1" applyFont="1" applyFill="1" applyBorder="1" applyAlignment="1">
      <alignment horizontal="left"/>
    </xf>
    <xf numFmtId="164" fontId="4" fillId="3" borderId="4" xfId="2" applyNumberFormat="1" applyFont="1" applyFill="1" applyBorder="1" applyAlignment="1">
      <alignment horizontal="center" shrinkToFit="1"/>
    </xf>
    <xf numFmtId="164" fontId="4" fillId="3" borderId="5" xfId="3" applyNumberFormat="1" applyFont="1" applyFill="1" applyBorder="1" applyAlignment="1">
      <alignment horizontal="center"/>
    </xf>
    <xf numFmtId="0" fontId="3" fillId="5" borderId="0" xfId="0" applyFont="1" applyFill="1" applyAlignment="1">
      <alignment horizontal="right"/>
    </xf>
    <xf numFmtId="0" fontId="3" fillId="0" borderId="4" xfId="0" applyFont="1" applyBorder="1"/>
    <xf numFmtId="0" fontId="24" fillId="0" borderId="4" xfId="0" applyFont="1" applyBorder="1" applyAlignment="1">
      <alignment horizontal="center"/>
    </xf>
    <xf numFmtId="0" fontId="25" fillId="3" borderId="4" xfId="2" applyFont="1" applyFill="1" applyBorder="1" applyAlignment="1">
      <alignment horizontal="left" wrapText="1"/>
    </xf>
    <xf numFmtId="164" fontId="3" fillId="0" borderId="4" xfId="0" applyNumberFormat="1" applyFont="1" applyBorder="1" applyAlignment="1">
      <alignment horizontal="center"/>
    </xf>
    <xf numFmtId="164" fontId="4" fillId="0" borderId="4" xfId="0" applyNumberFormat="1" applyFont="1" applyBorder="1" applyAlignment="1">
      <alignment horizontal="center"/>
    </xf>
    <xf numFmtId="43" fontId="3" fillId="3" borderId="4" xfId="1" applyFont="1" applyFill="1" applyBorder="1" applyAlignment="1">
      <alignment horizontal="center"/>
    </xf>
    <xf numFmtId="1" fontId="3" fillId="3" borderId="4" xfId="1" applyNumberFormat="1" applyFont="1" applyFill="1" applyBorder="1" applyAlignment="1">
      <alignment horizontal="center"/>
    </xf>
    <xf numFmtId="0" fontId="3" fillId="0" borderId="5" xfId="0" applyFont="1" applyBorder="1"/>
    <xf numFmtId="0" fontId="24" fillId="0" borderId="5" xfId="0" applyFont="1" applyBorder="1" applyAlignment="1">
      <alignment horizontal="center"/>
    </xf>
    <xf numFmtId="0" fontId="25" fillId="3" borderId="5" xfId="2" applyFont="1" applyFill="1" applyBorder="1" applyAlignment="1">
      <alignment horizontal="left" wrapText="1"/>
    </xf>
    <xf numFmtId="164" fontId="3" fillId="0" borderId="5" xfId="0" applyNumberFormat="1" applyFont="1" applyBorder="1" applyAlignment="1">
      <alignment horizontal="center"/>
    </xf>
    <xf numFmtId="0" fontId="3" fillId="5" borderId="0" xfId="0" applyFont="1" applyFill="1"/>
    <xf numFmtId="0" fontId="24" fillId="0" borderId="0" xfId="0" applyFont="1" applyAlignment="1">
      <alignment horizontal="center"/>
    </xf>
    <xf numFmtId="0" fontId="3" fillId="0" borderId="0" xfId="0" applyFont="1" applyAlignment="1">
      <alignment horizontal="center"/>
    </xf>
    <xf numFmtId="164" fontId="3" fillId="0" borderId="0" xfId="0" applyNumberFormat="1" applyFont="1"/>
    <xf numFmtId="164" fontId="4" fillId="0" borderId="0" xfId="0" applyNumberFormat="1" applyFont="1"/>
    <xf numFmtId="0" fontId="24" fillId="0" borderId="4" xfId="7" applyFont="1" applyBorder="1" applyAlignment="1"/>
    <xf numFmtId="0" fontId="3" fillId="0" borderId="4" xfId="7" applyFont="1" applyBorder="1" applyAlignment="1"/>
    <xf numFmtId="1" fontId="3" fillId="0" borderId="4" xfId="2" applyNumberFormat="1" applyFont="1" applyBorder="1" applyAlignment="1">
      <alignment horizontal="center"/>
    </xf>
    <xf numFmtId="0" fontId="28" fillId="3" borderId="4" xfId="2" applyFont="1" applyFill="1" applyBorder="1" applyAlignment="1">
      <alignment horizontal="center"/>
    </xf>
    <xf numFmtId="164" fontId="3" fillId="0" borderId="4" xfId="2" applyNumberFormat="1" applyFont="1" applyBorder="1" applyAlignment="1">
      <alignment horizontal="left"/>
    </xf>
    <xf numFmtId="0" fontId="3" fillId="0" borderId="4" xfId="7" applyFont="1" applyBorder="1" applyAlignment="1">
      <alignment horizontal="right" vertical="center" indent="1"/>
    </xf>
    <xf numFmtId="166" fontId="3" fillId="3" borderId="4" xfId="2" applyNumberFormat="1" applyFont="1" applyFill="1" applyBorder="1" applyAlignment="1">
      <alignment horizontal="center"/>
    </xf>
    <xf numFmtId="0" fontId="3" fillId="0" borderId="4" xfId="7" quotePrefix="1" applyFont="1" applyBorder="1" applyAlignment="1">
      <alignment vertical="center"/>
    </xf>
    <xf numFmtId="1" fontId="20" fillId="0" borderId="4" xfId="0" applyNumberFormat="1" applyFont="1" applyBorder="1" applyAlignment="1">
      <alignment horizontal="center"/>
    </xf>
    <xf numFmtId="0" fontId="4" fillId="3" borderId="8" xfId="2" applyFont="1" applyFill="1" applyBorder="1" applyAlignment="1">
      <alignment horizontal="right" wrapText="1"/>
    </xf>
    <xf numFmtId="0" fontId="24" fillId="0" borderId="0" xfId="7" applyFont="1" applyAlignment="1">
      <alignment vertical="center"/>
    </xf>
    <xf numFmtId="0" fontId="5" fillId="0" borderId="4" xfId="7" applyFont="1" applyBorder="1" applyAlignment="1">
      <alignment vertical="center" wrapText="1"/>
    </xf>
    <xf numFmtId="0" fontId="4" fillId="3" borderId="8" xfId="2" applyFont="1" applyFill="1" applyBorder="1" applyAlignment="1">
      <alignment horizontal="center"/>
    </xf>
    <xf numFmtId="0" fontId="25" fillId="0" borderId="4" xfId="6" applyFont="1" applyBorder="1" applyAlignment="1">
      <alignment horizontal="center"/>
    </xf>
    <xf numFmtId="0" fontId="30" fillId="0" borderId="4" xfId="2" applyFont="1" applyBorder="1" applyAlignment="1">
      <alignment horizontal="center"/>
    </xf>
    <xf numFmtId="0" fontId="25" fillId="0" borderId="4" xfId="2" applyFont="1" applyBorder="1" applyAlignment="1">
      <alignment horizontal="right" wrapText="1"/>
    </xf>
    <xf numFmtId="0" fontId="25" fillId="0" borderId="4" xfId="2" applyFont="1" applyBorder="1" applyAlignment="1">
      <alignment horizontal="center"/>
    </xf>
    <xf numFmtId="4" fontId="25" fillId="0" borderId="4" xfId="2" applyNumberFormat="1" applyFont="1" applyBorder="1" applyAlignment="1">
      <alignment horizontal="center"/>
    </xf>
    <xf numFmtId="164" fontId="25" fillId="0" borderId="4" xfId="2" applyNumberFormat="1" applyFont="1" applyBorder="1" applyAlignment="1">
      <alignment horizontal="center"/>
    </xf>
    <xf numFmtId="164" fontId="21" fillId="0" borderId="4" xfId="2" applyNumberFormat="1" applyFont="1" applyBorder="1" applyAlignment="1">
      <alignment horizontal="center"/>
    </xf>
    <xf numFmtId="0" fontId="25" fillId="0" borderId="0" xfId="0" applyFont="1"/>
    <xf numFmtId="0" fontId="30" fillId="0" borderId="4" xfId="0" applyFont="1" applyBorder="1" applyAlignment="1">
      <alignment horizontal="center"/>
    </xf>
    <xf numFmtId="0" fontId="25" fillId="0" borderId="4" xfId="0" applyFont="1" applyBorder="1" applyAlignment="1">
      <alignment horizontal="center"/>
    </xf>
    <xf numFmtId="2" fontId="31" fillId="0" borderId="4" xfId="0" applyNumberFormat="1" applyFont="1" applyBorder="1" applyAlignment="1">
      <alignment horizontal="center"/>
    </xf>
    <xf numFmtId="164" fontId="31" fillId="0" borderId="4" xfId="0" applyNumberFormat="1" applyFont="1" applyBorder="1" applyAlignment="1">
      <alignment horizontal="center"/>
    </xf>
    <xf numFmtId="0" fontId="31" fillId="0" borderId="0" xfId="0" applyFont="1"/>
    <xf numFmtId="4" fontId="25" fillId="3" borderId="4" xfId="2" applyNumberFormat="1" applyFont="1" applyFill="1" applyBorder="1" applyAlignment="1">
      <alignment horizontal="center"/>
    </xf>
    <xf numFmtId="0" fontId="25" fillId="0" borderId="4" xfId="2" applyFont="1" applyBorder="1" applyAlignment="1">
      <alignment horizontal="left" wrapText="1"/>
    </xf>
    <xf numFmtId="0" fontId="17" fillId="0" borderId="3" xfId="4" applyFont="1" applyBorder="1" applyAlignment="1">
      <alignment vertical="top" wrapText="1"/>
    </xf>
    <xf numFmtId="0" fontId="17" fillId="0" borderId="4" xfId="4" applyFont="1" applyBorder="1" applyAlignment="1">
      <alignment vertical="top" wrapText="1"/>
    </xf>
    <xf numFmtId="0" fontId="17" fillId="0" borderId="5" xfId="4" applyFont="1" applyBorder="1" applyAlignment="1">
      <alignment vertical="top" wrapText="1"/>
    </xf>
    <xf numFmtId="0" fontId="7" fillId="0" borderId="0" xfId="4" quotePrefix="1" applyFont="1" applyAlignment="1">
      <alignment horizontal="center" vertical="center" wrapText="1"/>
    </xf>
    <xf numFmtId="0" fontId="7" fillId="0" borderId="0" xfId="4" applyFont="1" applyAlignment="1">
      <alignment horizontal="center" vertical="center" wrapText="1"/>
    </xf>
    <xf numFmtId="0" fontId="16" fillId="0" borderId="0" xfId="4" applyFont="1" applyAlignment="1">
      <alignment horizontal="center" vertical="center"/>
    </xf>
    <xf numFmtId="0" fontId="15" fillId="0" borderId="0" xfId="4" quotePrefix="1" applyFont="1" applyAlignment="1">
      <alignment horizontal="center" vertical="center" wrapText="1"/>
    </xf>
    <xf numFmtId="0" fontId="15" fillId="0" borderId="0" xfId="4" applyFont="1" applyAlignment="1">
      <alignment horizontal="center" vertical="center" wrapText="1"/>
    </xf>
    <xf numFmtId="0" fontId="8" fillId="0" borderId="0" xfId="4" applyFont="1" applyAlignment="1">
      <alignment horizontal="center" vertical="center" wrapText="1"/>
    </xf>
    <xf numFmtId="0" fontId="8" fillId="0" borderId="0" xfId="4" applyFont="1" applyAlignment="1">
      <alignment horizontal="center" vertical="center"/>
    </xf>
    <xf numFmtId="0" fontId="23" fillId="0" borderId="0" xfId="4" applyFont="1" applyAlignment="1">
      <alignment horizontal="center" vertical="center" wrapText="1"/>
    </xf>
    <xf numFmtId="0" fontId="23" fillId="0" borderId="0" xfId="4" applyFont="1" applyAlignment="1">
      <alignment horizontal="center" vertical="center"/>
    </xf>
    <xf numFmtId="0" fontId="11" fillId="0" borderId="0" xfId="4" applyFont="1" applyAlignment="1">
      <alignment horizontal="center" vertical="center"/>
    </xf>
    <xf numFmtId="0" fontId="13" fillId="0" borderId="0" xfId="4" applyFont="1" applyAlignment="1">
      <alignment horizontal="center" vertical="center" wrapText="1"/>
    </xf>
    <xf numFmtId="0" fontId="22" fillId="0" borderId="0" xfId="4" applyFont="1" applyAlignment="1">
      <alignment horizontal="center" vertical="center" wrapText="1"/>
    </xf>
    <xf numFmtId="0" fontId="22" fillId="0" borderId="0" xfId="4" applyFont="1" applyAlignment="1">
      <alignment horizontal="center" vertical="center"/>
    </xf>
    <xf numFmtId="0" fontId="13" fillId="0" borderId="0" xfId="4" applyFont="1" applyAlignment="1">
      <alignment horizontal="center" vertical="center"/>
    </xf>
    <xf numFmtId="0" fontId="14" fillId="2" borderId="7" xfId="4" applyFont="1" applyFill="1" applyBorder="1" applyAlignment="1">
      <alignment horizontal="center" vertical="center" wrapText="1"/>
    </xf>
    <xf numFmtId="0" fontId="14" fillId="2" borderId="2" xfId="4" applyFont="1" applyFill="1" applyBorder="1" applyAlignment="1">
      <alignment horizontal="center" vertical="center" wrapText="1"/>
    </xf>
    <xf numFmtId="0" fontId="10" fillId="0" borderId="0" xfId="4" applyFont="1" applyAlignment="1">
      <alignment horizontal="center" vertical="center" wrapText="1"/>
    </xf>
    <xf numFmtId="0" fontId="4" fillId="5" borderId="1" xfId="2" applyFont="1" applyFill="1" applyBorder="1" applyAlignment="1">
      <alignment horizontal="right"/>
    </xf>
    <xf numFmtId="0" fontId="4" fillId="0" borderId="7" xfId="2" applyFont="1" applyBorder="1" applyAlignment="1">
      <alignment horizontal="center" wrapText="1"/>
    </xf>
    <xf numFmtId="0" fontId="4" fillId="0" borderId="6" xfId="2" applyFont="1" applyBorder="1" applyAlignment="1">
      <alignment horizontal="center" wrapText="1"/>
    </xf>
    <xf numFmtId="0" fontId="4" fillId="0" borderId="2" xfId="2" applyFont="1" applyBorder="1" applyAlignment="1">
      <alignment horizontal="center" wrapText="1"/>
    </xf>
  </cellXfs>
  <cellStyles count="8">
    <cellStyle name="Euro" xfId="3" xr:uid="{FD38E5A0-E263-4C34-B6CC-207DD80C9C3E}"/>
    <cellStyle name="Lien hypertexte" xfId="7" builtinId="8"/>
    <cellStyle name="Lien hypertexte 2" xfId="5" xr:uid="{18A10710-5629-4217-AB8D-89E33EAA0F3D}"/>
    <cellStyle name="Milliers" xfId="1" builtinId="3"/>
    <cellStyle name="Normal" xfId="0" builtinId="0"/>
    <cellStyle name="Normal 2 2" xfId="6" xr:uid="{57485AE3-EAD2-4515-A5FC-71DA0E3B7B31}"/>
    <cellStyle name="Normal 3" xfId="4" xr:uid="{B5BE8A86-9D59-41E9-885C-502979D0C450}"/>
    <cellStyle name="Normal 4" xfId="2" xr:uid="{8CB4F41D-2C13-4B23-81B4-D96AE9DA0C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contact@re-nouveau.fr" TargetMode="External"/><Relationship Id="rId2" Type="http://schemas.openxmlformats.org/officeDocument/2006/relationships/hyperlink" Target="mailto:philippegrandfils@gmail.com" TargetMode="External"/><Relationship Id="rId1" Type="http://schemas.openxmlformats.org/officeDocument/2006/relationships/hyperlink" Target="mailto:atelier@andrepatrimoine.fr"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CDA96-E91D-407A-A1E5-A1D57C475A57}">
  <sheetPr>
    <tabColor rgb="FFFFC000"/>
  </sheetPr>
  <dimension ref="A1:C38"/>
  <sheetViews>
    <sheetView view="pageBreakPreview" topLeftCell="A8" zoomScaleSheetLayoutView="100" workbookViewId="0">
      <selection activeCell="B15" sqref="B15:C15"/>
    </sheetView>
  </sheetViews>
  <sheetFormatPr baseColWidth="10" defaultColWidth="11.5703125" defaultRowHeight="16.899999999999999" customHeight="1" x14ac:dyDescent="0.2"/>
  <cols>
    <col min="1" max="1" width="1.85546875" style="9" customWidth="1"/>
    <col min="2" max="2" width="35" style="9" customWidth="1"/>
    <col min="3" max="3" width="52.42578125" style="9" customWidth="1"/>
    <col min="4" max="4" width="1.5703125" style="9" customWidth="1"/>
    <col min="5" max="16384" width="11.5703125" style="9"/>
  </cols>
  <sheetData>
    <row r="1" spans="1:3" ht="80.25" customHeight="1" x14ac:dyDescent="0.2">
      <c r="A1" s="8"/>
      <c r="B1" s="190" t="s">
        <v>215</v>
      </c>
      <c r="C1" s="191"/>
    </row>
    <row r="2" spans="1:3" ht="16.899999999999999" customHeight="1" x14ac:dyDescent="0.2">
      <c r="B2" s="10"/>
      <c r="C2" s="11"/>
    </row>
    <row r="3" spans="1:3" ht="27" x14ac:dyDescent="0.2">
      <c r="B3" s="192" t="s">
        <v>8</v>
      </c>
      <c r="C3" s="193"/>
    </row>
    <row r="4" spans="1:3" ht="15.75" x14ac:dyDescent="0.2">
      <c r="B4" s="194"/>
      <c r="C4" s="194"/>
    </row>
    <row r="5" spans="1:3" ht="51" customHeight="1" x14ac:dyDescent="0.2">
      <c r="B5" s="192" t="s">
        <v>214</v>
      </c>
      <c r="C5" s="193"/>
    </row>
    <row r="6" spans="1:3" ht="18" customHeight="1" x14ac:dyDescent="0.2">
      <c r="B6" s="28"/>
      <c r="C6" s="29"/>
    </row>
    <row r="7" spans="1:3" ht="18.75" x14ac:dyDescent="0.2">
      <c r="B7" s="12"/>
      <c r="C7" s="13"/>
    </row>
    <row r="8" spans="1:3" ht="60" customHeight="1" x14ac:dyDescent="0.2">
      <c r="B8" s="195" t="s">
        <v>212</v>
      </c>
      <c r="C8" s="195"/>
    </row>
    <row r="9" spans="1:3" ht="17.45" customHeight="1" x14ac:dyDescent="0.2">
      <c r="B9" s="14"/>
      <c r="C9" s="14"/>
    </row>
    <row r="10" spans="1:3" ht="18.75" x14ac:dyDescent="0.2">
      <c r="B10" s="196" t="s">
        <v>9</v>
      </c>
      <c r="C10" s="197"/>
    </row>
    <row r="11" spans="1:3" ht="18.75" x14ac:dyDescent="0.2">
      <c r="B11" s="26"/>
      <c r="C11" s="27"/>
    </row>
    <row r="12" spans="1:3" ht="19.899999999999999" customHeight="1" x14ac:dyDescent="0.2">
      <c r="B12" s="198"/>
      <c r="C12" s="198"/>
    </row>
    <row r="13" spans="1:3" ht="50.25" customHeight="1" x14ac:dyDescent="0.2">
      <c r="B13" s="199" t="s">
        <v>10</v>
      </c>
      <c r="C13" s="200"/>
    </row>
    <row r="14" spans="1:3" ht="16.899999999999999" customHeight="1" x14ac:dyDescent="0.2">
      <c r="B14" s="15"/>
      <c r="C14" s="16"/>
    </row>
    <row r="15" spans="1:3" ht="25.5" x14ac:dyDescent="0.2">
      <c r="B15" s="201" t="s">
        <v>371</v>
      </c>
      <c r="C15" s="201"/>
    </row>
    <row r="16" spans="1:3" ht="20.25" x14ac:dyDescent="0.2">
      <c r="B16" s="23"/>
      <c r="C16" s="23"/>
    </row>
    <row r="17" spans="2:3" ht="20.25" x14ac:dyDescent="0.2">
      <c r="B17" s="195" t="s">
        <v>228</v>
      </c>
      <c r="C17" s="195"/>
    </row>
    <row r="18" spans="2:3" ht="20.25" x14ac:dyDescent="0.2">
      <c r="B18" s="195" t="s">
        <v>121</v>
      </c>
      <c r="C18" s="195"/>
    </row>
    <row r="19" spans="2:3" ht="16.899999999999999" customHeight="1" x14ac:dyDescent="0.2">
      <c r="B19" s="15"/>
      <c r="C19" s="16"/>
    </row>
    <row r="20" spans="2:3" ht="16.899999999999999" customHeight="1" x14ac:dyDescent="0.2">
      <c r="B20" s="188"/>
      <c r="C20" s="189"/>
    </row>
    <row r="21" spans="2:3" ht="12.75" x14ac:dyDescent="0.2">
      <c r="B21" s="15"/>
    </row>
    <row r="22" spans="2:3" ht="12.75" x14ac:dyDescent="0.2">
      <c r="B22" s="185" t="s">
        <v>213</v>
      </c>
      <c r="C22" s="186"/>
    </row>
    <row r="23" spans="2:3" ht="12.75" customHeight="1" x14ac:dyDescent="0.2">
      <c r="B23" s="187"/>
      <c r="C23" s="187"/>
    </row>
    <row r="24" spans="2:3" s="18" customFormat="1" ht="12" x14ac:dyDescent="0.2">
      <c r="B24" s="182" t="s">
        <v>11</v>
      </c>
      <c r="C24" s="17" t="s">
        <v>12</v>
      </c>
    </row>
    <row r="25" spans="2:3" s="18" customFormat="1" ht="12" x14ac:dyDescent="0.2">
      <c r="B25" s="183"/>
      <c r="C25" s="19" t="s">
        <v>13</v>
      </c>
    </row>
    <row r="26" spans="2:3" s="18" customFormat="1" ht="12" x14ac:dyDescent="0.2">
      <c r="B26" s="184"/>
      <c r="C26" s="20" t="s">
        <v>14</v>
      </c>
    </row>
    <row r="27" spans="2:3" s="18" customFormat="1" ht="12" x14ac:dyDescent="0.2">
      <c r="B27" s="182" t="s">
        <v>15</v>
      </c>
      <c r="C27" s="17" t="s">
        <v>16</v>
      </c>
    </row>
    <row r="28" spans="2:3" s="18" customFormat="1" ht="12" x14ac:dyDescent="0.2">
      <c r="B28" s="183"/>
      <c r="C28" s="19" t="s">
        <v>17</v>
      </c>
    </row>
    <row r="29" spans="2:3" s="18" customFormat="1" ht="12" x14ac:dyDescent="0.2">
      <c r="B29" s="184"/>
      <c r="C29" s="20" t="s">
        <v>218</v>
      </c>
    </row>
    <row r="30" spans="2:3" s="18" customFormat="1" ht="12" x14ac:dyDescent="0.2">
      <c r="B30" s="182" t="s">
        <v>18</v>
      </c>
      <c r="C30" s="17" t="s">
        <v>19</v>
      </c>
    </row>
    <row r="31" spans="2:3" s="18" customFormat="1" ht="12" x14ac:dyDescent="0.2">
      <c r="B31" s="183"/>
      <c r="C31" s="19" t="s">
        <v>20</v>
      </c>
    </row>
    <row r="32" spans="2:3" s="18" customFormat="1" ht="12" x14ac:dyDescent="0.2">
      <c r="B32" s="184"/>
      <c r="C32" s="21" t="s">
        <v>216</v>
      </c>
    </row>
    <row r="33" spans="2:3" s="18" customFormat="1" ht="12.75" customHeight="1" x14ac:dyDescent="0.2">
      <c r="B33" s="182" t="s">
        <v>21</v>
      </c>
      <c r="C33" s="17" t="s">
        <v>22</v>
      </c>
    </row>
    <row r="34" spans="2:3" s="18" customFormat="1" ht="12" x14ac:dyDescent="0.2">
      <c r="B34" s="183"/>
      <c r="C34" s="19" t="s">
        <v>23</v>
      </c>
    </row>
    <row r="35" spans="2:3" s="18" customFormat="1" ht="12" x14ac:dyDescent="0.2">
      <c r="B35" s="184"/>
      <c r="C35" s="21" t="s">
        <v>217</v>
      </c>
    </row>
    <row r="36" spans="2:3" s="18" customFormat="1" ht="12.75" customHeight="1" x14ac:dyDescent="0.2">
      <c r="B36" s="182" t="s">
        <v>219</v>
      </c>
      <c r="C36" s="17" t="s">
        <v>220</v>
      </c>
    </row>
    <row r="37" spans="2:3" s="18" customFormat="1" ht="12" x14ac:dyDescent="0.2">
      <c r="B37" s="183"/>
      <c r="C37" s="19" t="s">
        <v>221</v>
      </c>
    </row>
    <row r="38" spans="2:3" s="18" customFormat="1" ht="12" x14ac:dyDescent="0.2">
      <c r="B38" s="184"/>
      <c r="C38" s="21" t="s">
        <v>222</v>
      </c>
    </row>
  </sheetData>
  <mergeCells count="19">
    <mergeCell ref="B20:C20"/>
    <mergeCell ref="B1:C1"/>
    <mergeCell ref="B3:C3"/>
    <mergeCell ref="B4:C4"/>
    <mergeCell ref="B5:C5"/>
    <mergeCell ref="B8:C8"/>
    <mergeCell ref="B10:C10"/>
    <mergeCell ref="B12:C12"/>
    <mergeCell ref="B13:C13"/>
    <mergeCell ref="B15:C15"/>
    <mergeCell ref="B17:C17"/>
    <mergeCell ref="B18:C18"/>
    <mergeCell ref="B36:B38"/>
    <mergeCell ref="B22:C22"/>
    <mergeCell ref="B23:C23"/>
    <mergeCell ref="B24:B26"/>
    <mergeCell ref="B27:B29"/>
    <mergeCell ref="B30:B32"/>
    <mergeCell ref="B33:B35"/>
  </mergeCells>
  <hyperlinks>
    <hyperlink ref="C26" r:id="rId1" display="mailto:atelier@andrepatrimoine.fr" xr:uid="{40FB910E-118D-4A7E-8BB4-0AF97BFF761C}"/>
    <hyperlink ref="C29" r:id="rId2" display="mailto:philippegrandfils@gmail.com" xr:uid="{BF201B41-AEB0-4944-B499-7E5C40699558}"/>
    <hyperlink ref="C38" r:id="rId3" xr:uid="{56000029-3531-4F0D-85D1-38B4A5C4A50E}"/>
  </hyperlinks>
  <printOptions horizontalCentered="1"/>
  <pageMargins left="0.19685039370078741" right="0.19685039370078741" top="0.39370078740157483" bottom="0.39370078740157483" header="0.31496062992125984" footer="0.31496062992125984"/>
  <pageSetup paperSize="9" orientation="portrait" verticalDpi="30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77C86-8645-43FC-8E70-65FFF4EE3777}">
  <dimension ref="A1:AB669"/>
  <sheetViews>
    <sheetView showZeros="0" tabSelected="1" view="pageBreakPreview" topLeftCell="A596" zoomScale="70" zoomScaleNormal="70" zoomScaleSheetLayoutView="70" workbookViewId="0">
      <selection activeCell="C655" sqref="C655"/>
    </sheetView>
  </sheetViews>
  <sheetFormatPr baseColWidth="10" defaultRowHeight="15" x14ac:dyDescent="0.25"/>
  <cols>
    <col min="1" max="1" width="5.140625" style="64" customWidth="1"/>
    <col min="2" max="2" width="9.28515625" style="150" customWidth="1"/>
    <col min="3" max="3" width="60" style="64" customWidth="1"/>
    <col min="4" max="4" width="6" style="151" customWidth="1"/>
    <col min="5" max="5" width="10.28515625" style="64" customWidth="1"/>
    <col min="6" max="6" width="11.5703125" style="152" customWidth="1"/>
    <col min="7" max="7" width="15.28515625" style="153" customWidth="1"/>
    <col min="8" max="8" width="5.140625" style="64" customWidth="1"/>
    <col min="9" max="16384" width="11.42578125" style="64"/>
  </cols>
  <sheetData>
    <row r="1" spans="1:8" x14ac:dyDescent="0.25">
      <c r="A1" s="203" t="s">
        <v>224</v>
      </c>
      <c r="B1" s="204"/>
      <c r="C1" s="204"/>
      <c r="D1" s="204"/>
      <c r="E1" s="204"/>
      <c r="F1" s="204"/>
      <c r="G1" s="205"/>
    </row>
    <row r="2" spans="1:8" s="65" customFormat="1" ht="12.75" x14ac:dyDescent="0.2">
      <c r="A2" s="53" t="s">
        <v>0</v>
      </c>
      <c r="B2" s="53" t="s">
        <v>1</v>
      </c>
      <c r="C2" s="58" t="s">
        <v>2</v>
      </c>
      <c r="D2" s="54" t="s">
        <v>225</v>
      </c>
      <c r="E2" s="55" t="s">
        <v>226</v>
      </c>
      <c r="F2" s="56" t="s">
        <v>227</v>
      </c>
      <c r="G2" s="56" t="s">
        <v>3</v>
      </c>
    </row>
    <row r="3" spans="1:8" x14ac:dyDescent="0.25">
      <c r="A3" s="1"/>
      <c r="B3" s="57"/>
      <c r="C3" s="59"/>
      <c r="D3" s="2"/>
      <c r="E3" s="3"/>
      <c r="F3" s="48"/>
      <c r="G3" s="46"/>
    </row>
    <row r="4" spans="1:8" s="66" customFormat="1" ht="60" x14ac:dyDescent="0.25">
      <c r="A4" s="41"/>
      <c r="B4" s="50"/>
      <c r="C4" s="42" t="s">
        <v>223</v>
      </c>
      <c r="D4" s="43"/>
      <c r="E4" s="44"/>
      <c r="F4" s="49"/>
      <c r="G4" s="47"/>
    </row>
    <row r="5" spans="1:8" s="66" customFormat="1" x14ac:dyDescent="0.25">
      <c r="A5" s="41"/>
      <c r="B5" s="50"/>
      <c r="C5" s="45"/>
      <c r="D5" s="43"/>
      <c r="E5" s="44"/>
      <c r="F5" s="49"/>
      <c r="G5" s="47"/>
    </row>
    <row r="6" spans="1:8" s="66" customFormat="1" x14ac:dyDescent="0.25">
      <c r="A6" s="41"/>
      <c r="B6" s="50"/>
      <c r="C6" s="45"/>
      <c r="D6" s="43"/>
      <c r="E6" s="44"/>
      <c r="F6" s="49"/>
      <c r="G6" s="47"/>
    </row>
    <row r="7" spans="1:8" s="66" customFormat="1" ht="15.75" x14ac:dyDescent="0.25">
      <c r="A7" s="41"/>
      <c r="B7" s="50"/>
      <c r="C7" s="60" t="s">
        <v>241</v>
      </c>
      <c r="D7" s="43"/>
      <c r="E7" s="44"/>
      <c r="F7" s="49"/>
      <c r="G7" s="47"/>
    </row>
    <row r="8" spans="1:8" s="66" customFormat="1" x14ac:dyDescent="0.25">
      <c r="A8" s="41"/>
      <c r="B8" s="50"/>
      <c r="C8" s="45"/>
      <c r="D8" s="43"/>
      <c r="E8" s="44"/>
      <c r="F8" s="49"/>
      <c r="G8" s="47"/>
    </row>
    <row r="9" spans="1:8" s="66" customFormat="1" x14ac:dyDescent="0.25">
      <c r="A9" s="41"/>
      <c r="B9" s="50"/>
      <c r="C9" s="45"/>
      <c r="D9" s="43"/>
      <c r="E9" s="44"/>
      <c r="F9" s="49"/>
      <c r="G9" s="47"/>
    </row>
    <row r="10" spans="1:8" x14ac:dyDescent="0.25">
      <c r="A10" s="24" t="str">
        <f>IF(D10="","",SUM($H$1:H10))</f>
        <v/>
      </c>
      <c r="B10" s="67" t="s">
        <v>109</v>
      </c>
      <c r="C10" s="4" t="s">
        <v>229</v>
      </c>
      <c r="D10" s="68"/>
      <c r="E10" s="69"/>
      <c r="F10" s="51"/>
      <c r="G10" s="70"/>
      <c r="H10" s="25" t="str">
        <f t="shared" ref="H10:H77" si="0">IF(D10="","",1)</f>
        <v/>
      </c>
    </row>
    <row r="11" spans="1:8" x14ac:dyDescent="0.25">
      <c r="A11" s="24" t="str">
        <f>IF(D11="","",SUM($H$1:H11))</f>
        <v/>
      </c>
      <c r="B11" s="67"/>
      <c r="C11" s="4"/>
      <c r="D11" s="68"/>
      <c r="E11" s="69"/>
      <c r="F11" s="51"/>
      <c r="G11" s="70"/>
      <c r="H11" s="25" t="str">
        <f t="shared" si="0"/>
        <v/>
      </c>
    </row>
    <row r="12" spans="1:8" x14ac:dyDescent="0.25">
      <c r="A12" s="24" t="str">
        <f>IF(D12="","",SUM($H$1:H12))</f>
        <v/>
      </c>
      <c r="B12" s="71" t="s">
        <v>122</v>
      </c>
      <c r="C12" s="72" t="s">
        <v>140</v>
      </c>
      <c r="D12" s="24"/>
      <c r="E12" s="73"/>
      <c r="F12" s="74"/>
      <c r="G12" s="75"/>
      <c r="H12" s="25" t="str">
        <f t="shared" si="0"/>
        <v/>
      </c>
    </row>
    <row r="13" spans="1:8" x14ac:dyDescent="0.25">
      <c r="A13" s="24" t="str">
        <f>IF(D13="","",SUM($H$1:H13))</f>
        <v/>
      </c>
      <c r="B13" s="71"/>
      <c r="C13" s="72"/>
      <c r="D13" s="24"/>
      <c r="E13" s="73"/>
      <c r="F13" s="74"/>
      <c r="G13" s="75"/>
      <c r="H13" s="25" t="str">
        <f t="shared" si="0"/>
        <v/>
      </c>
    </row>
    <row r="14" spans="1:8" x14ac:dyDescent="0.25">
      <c r="A14" s="24">
        <f>IF(D14="","",SUM($H$1:H14))</f>
        <v>1</v>
      </c>
      <c r="B14" s="71"/>
      <c r="C14" s="76" t="s">
        <v>141</v>
      </c>
      <c r="D14" s="24" t="s">
        <v>4</v>
      </c>
      <c r="E14" s="77">
        <v>1</v>
      </c>
      <c r="F14" s="74"/>
      <c r="G14" s="75">
        <f t="shared" ref="G14:G18" si="1">ROUND(E14*F14,2)</f>
        <v>0</v>
      </c>
      <c r="H14" s="25">
        <f t="shared" si="0"/>
        <v>1</v>
      </c>
    </row>
    <row r="15" spans="1:8" x14ac:dyDescent="0.25">
      <c r="A15" s="24" t="str">
        <f>IF(D15="","",SUM($H$1:H15))</f>
        <v/>
      </c>
      <c r="B15" s="71"/>
      <c r="C15" s="78"/>
      <c r="D15" s="24"/>
      <c r="E15" s="77"/>
      <c r="F15" s="74"/>
      <c r="G15" s="75"/>
      <c r="H15" s="25" t="str">
        <f t="shared" si="0"/>
        <v/>
      </c>
    </row>
    <row r="16" spans="1:8" x14ac:dyDescent="0.25">
      <c r="A16" s="24">
        <f>IF(D16="","",SUM($H$1:H16))</f>
        <v>2</v>
      </c>
      <c r="B16" s="71"/>
      <c r="C16" s="76" t="s">
        <v>142</v>
      </c>
      <c r="D16" s="24" t="s">
        <v>143</v>
      </c>
      <c r="E16" s="77">
        <v>18</v>
      </c>
      <c r="F16" s="74"/>
      <c r="G16" s="75">
        <f t="shared" si="1"/>
        <v>0</v>
      </c>
      <c r="H16" s="25">
        <f t="shared" si="0"/>
        <v>1</v>
      </c>
    </row>
    <row r="17" spans="1:8" x14ac:dyDescent="0.25">
      <c r="A17" s="24" t="str">
        <f>IF(D17="","",SUM($H$1:H17))</f>
        <v/>
      </c>
      <c r="B17" s="71"/>
      <c r="C17" s="78"/>
      <c r="D17" s="24"/>
      <c r="E17" s="77"/>
      <c r="F17" s="74"/>
      <c r="G17" s="75"/>
      <c r="H17" s="25" t="str">
        <f t="shared" si="0"/>
        <v/>
      </c>
    </row>
    <row r="18" spans="1:8" x14ac:dyDescent="0.25">
      <c r="A18" s="24">
        <f>IF(D18="","",SUM($H$1:H18))</f>
        <v>3</v>
      </c>
      <c r="B18" s="71"/>
      <c r="C18" s="76" t="s">
        <v>144</v>
      </c>
      <c r="D18" s="24" t="s">
        <v>4</v>
      </c>
      <c r="E18" s="77">
        <v>1</v>
      </c>
      <c r="F18" s="74"/>
      <c r="G18" s="75">
        <f t="shared" si="1"/>
        <v>0</v>
      </c>
      <c r="H18" s="25">
        <f t="shared" si="0"/>
        <v>1</v>
      </c>
    </row>
    <row r="19" spans="1:8" x14ac:dyDescent="0.25">
      <c r="A19" s="24" t="str">
        <f>IF(D19="","",SUM($H$1:H19))</f>
        <v/>
      </c>
      <c r="B19" s="67"/>
      <c r="C19" s="4"/>
      <c r="D19" s="68"/>
      <c r="E19" s="69"/>
      <c r="F19" s="51"/>
      <c r="G19" s="70"/>
      <c r="H19" s="25" t="str">
        <f t="shared" si="0"/>
        <v/>
      </c>
    </row>
    <row r="20" spans="1:8" x14ac:dyDescent="0.25">
      <c r="A20" s="24" t="str">
        <f>IF(D20="","",SUM($H$1:H20))</f>
        <v/>
      </c>
      <c r="B20" s="71" t="s">
        <v>131</v>
      </c>
      <c r="C20" s="72" t="s">
        <v>145</v>
      </c>
      <c r="D20" s="24"/>
      <c r="E20" s="73"/>
      <c r="F20" s="74"/>
      <c r="G20" s="75"/>
      <c r="H20" s="25" t="str">
        <f t="shared" si="0"/>
        <v/>
      </c>
    </row>
    <row r="21" spans="1:8" x14ac:dyDescent="0.25">
      <c r="A21" s="24" t="str">
        <f>IF(D21="","",SUM($H$1:H21))</f>
        <v/>
      </c>
      <c r="B21" s="71"/>
      <c r="C21" s="72"/>
      <c r="D21" s="24"/>
      <c r="E21" s="73"/>
      <c r="F21" s="74"/>
      <c r="G21" s="75"/>
      <c r="H21" s="25" t="str">
        <f t="shared" si="0"/>
        <v/>
      </c>
    </row>
    <row r="22" spans="1:8" x14ac:dyDescent="0.25">
      <c r="A22" s="24">
        <f>IF(D22="","",SUM($H$1:H22))</f>
        <v>4</v>
      </c>
      <c r="B22" s="71"/>
      <c r="C22" s="76" t="s">
        <v>141</v>
      </c>
      <c r="D22" s="24" t="s">
        <v>4</v>
      </c>
      <c r="E22" s="77">
        <v>1</v>
      </c>
      <c r="F22" s="74"/>
      <c r="G22" s="75">
        <f t="shared" ref="G22:G26" si="2">ROUND(E22*F22,2)</f>
        <v>0</v>
      </c>
      <c r="H22" s="25">
        <f t="shared" si="0"/>
        <v>1</v>
      </c>
    </row>
    <row r="23" spans="1:8" x14ac:dyDescent="0.25">
      <c r="A23" s="24" t="str">
        <f>IF(D23="","",SUM($H$1:H23))</f>
        <v/>
      </c>
      <c r="B23" s="71"/>
      <c r="C23" s="78"/>
      <c r="D23" s="24"/>
      <c r="E23" s="77"/>
      <c r="F23" s="74"/>
      <c r="G23" s="75"/>
      <c r="H23" s="25" t="str">
        <f t="shared" si="0"/>
        <v/>
      </c>
    </row>
    <row r="24" spans="1:8" x14ac:dyDescent="0.25">
      <c r="A24" s="24">
        <f>IF(D24="","",SUM($H$1:H24))</f>
        <v>5</v>
      </c>
      <c r="B24" s="71"/>
      <c r="C24" s="76" t="s">
        <v>142</v>
      </c>
      <c r="D24" s="24" t="s">
        <v>143</v>
      </c>
      <c r="E24" s="77">
        <v>18</v>
      </c>
      <c r="F24" s="74"/>
      <c r="G24" s="75">
        <f t="shared" si="2"/>
        <v>0</v>
      </c>
      <c r="H24" s="25">
        <f t="shared" si="0"/>
        <v>1</v>
      </c>
    </row>
    <row r="25" spans="1:8" x14ac:dyDescent="0.25">
      <c r="A25" s="24" t="str">
        <f>IF(D25="","",SUM($H$1:H25))</f>
        <v/>
      </c>
      <c r="B25" s="71"/>
      <c r="C25" s="78"/>
      <c r="D25" s="24"/>
      <c r="E25" s="77"/>
      <c r="F25" s="74"/>
      <c r="G25" s="75"/>
      <c r="H25" s="25" t="str">
        <f t="shared" si="0"/>
        <v/>
      </c>
    </row>
    <row r="26" spans="1:8" x14ac:dyDescent="0.25">
      <c r="A26" s="24">
        <f>IF(D26="","",SUM($H$1:H26))</f>
        <v>6</v>
      </c>
      <c r="B26" s="71"/>
      <c r="C26" s="76" t="s">
        <v>144</v>
      </c>
      <c r="D26" s="24" t="s">
        <v>4</v>
      </c>
      <c r="E26" s="77">
        <v>1</v>
      </c>
      <c r="F26" s="74"/>
      <c r="G26" s="75">
        <f t="shared" si="2"/>
        <v>0</v>
      </c>
      <c r="H26" s="25">
        <f t="shared" si="0"/>
        <v>1</v>
      </c>
    </row>
    <row r="27" spans="1:8" x14ac:dyDescent="0.25">
      <c r="A27" s="24" t="str">
        <f>IF(D27="","",SUM($H$1:H27))</f>
        <v/>
      </c>
      <c r="B27" s="67"/>
      <c r="C27" s="4"/>
      <c r="D27" s="68"/>
      <c r="E27" s="69"/>
      <c r="F27" s="51"/>
      <c r="G27" s="70"/>
      <c r="H27" s="25" t="str">
        <f t="shared" si="0"/>
        <v/>
      </c>
    </row>
    <row r="28" spans="1:8" x14ac:dyDescent="0.25">
      <c r="A28" s="24" t="str">
        <f>IF(D28="","",SUM($H$1:H28))</f>
        <v/>
      </c>
      <c r="B28" s="71" t="s">
        <v>132</v>
      </c>
      <c r="C28" s="72" t="s">
        <v>146</v>
      </c>
      <c r="D28" s="24"/>
      <c r="E28" s="77"/>
      <c r="F28" s="74"/>
      <c r="G28" s="75"/>
      <c r="H28" s="25" t="str">
        <f t="shared" si="0"/>
        <v/>
      </c>
    </row>
    <row r="29" spans="1:8" x14ac:dyDescent="0.25">
      <c r="A29" s="24" t="str">
        <f>IF(D29="","",SUM($H$1:H29))</f>
        <v/>
      </c>
      <c r="B29" s="71"/>
      <c r="C29" s="72"/>
      <c r="D29" s="24"/>
      <c r="E29" s="77"/>
      <c r="F29" s="74"/>
      <c r="G29" s="75"/>
      <c r="H29" s="25" t="str">
        <f t="shared" si="0"/>
        <v/>
      </c>
    </row>
    <row r="30" spans="1:8" x14ac:dyDescent="0.25">
      <c r="A30" s="24">
        <f>IF(D30="","",SUM($H$1:H30))</f>
        <v>7</v>
      </c>
      <c r="B30" s="71"/>
      <c r="C30" s="76" t="s">
        <v>141</v>
      </c>
      <c r="D30" s="24" t="s">
        <v>4</v>
      </c>
      <c r="E30" s="77">
        <v>2</v>
      </c>
      <c r="F30" s="74"/>
      <c r="G30" s="75">
        <f t="shared" ref="G30:G34" si="3">ROUND(E30*F30,2)</f>
        <v>0</v>
      </c>
      <c r="H30" s="25">
        <f t="shared" si="0"/>
        <v>1</v>
      </c>
    </row>
    <row r="31" spans="1:8" x14ac:dyDescent="0.25">
      <c r="A31" s="24" t="str">
        <f>IF(D31="","",SUM($H$1:H31))</f>
        <v/>
      </c>
      <c r="B31" s="71"/>
      <c r="C31" s="72"/>
      <c r="D31" s="24"/>
      <c r="E31" s="77"/>
      <c r="F31" s="74"/>
      <c r="G31" s="75"/>
      <c r="H31" s="25" t="str">
        <f t="shared" si="0"/>
        <v/>
      </c>
    </row>
    <row r="32" spans="1:8" x14ac:dyDescent="0.25">
      <c r="A32" s="24">
        <f>IF(D32="","",SUM($H$1:H32))</f>
        <v>8</v>
      </c>
      <c r="B32" s="71"/>
      <c r="C32" s="79" t="s">
        <v>147</v>
      </c>
      <c r="D32" s="24" t="s">
        <v>143</v>
      </c>
      <c r="E32" s="77">
        <v>18</v>
      </c>
      <c r="F32" s="74"/>
      <c r="G32" s="75">
        <f t="shared" si="3"/>
        <v>0</v>
      </c>
      <c r="H32" s="25">
        <f t="shared" si="0"/>
        <v>1</v>
      </c>
    </row>
    <row r="33" spans="1:8" x14ac:dyDescent="0.25">
      <c r="A33" s="24" t="str">
        <f>IF(D33="","",SUM($H$1:H33))</f>
        <v/>
      </c>
      <c r="B33" s="71"/>
      <c r="C33" s="80"/>
      <c r="D33" s="24"/>
      <c r="E33" s="77"/>
      <c r="F33" s="74"/>
      <c r="G33" s="75"/>
      <c r="H33" s="25" t="str">
        <f t="shared" si="0"/>
        <v/>
      </c>
    </row>
    <row r="34" spans="1:8" x14ac:dyDescent="0.25">
      <c r="A34" s="24">
        <f>IF(D34="","",SUM($H$1:H34))</f>
        <v>9</v>
      </c>
      <c r="B34" s="71"/>
      <c r="C34" s="76" t="s">
        <v>144</v>
      </c>
      <c r="D34" s="24" t="s">
        <v>4</v>
      </c>
      <c r="E34" s="77">
        <v>2</v>
      </c>
      <c r="F34" s="74"/>
      <c r="G34" s="75">
        <f t="shared" si="3"/>
        <v>0</v>
      </c>
      <c r="H34" s="25">
        <f t="shared" si="0"/>
        <v>1</v>
      </c>
    </row>
    <row r="35" spans="1:8" x14ac:dyDescent="0.25">
      <c r="A35" s="24" t="str">
        <f>IF(D35="","",SUM($H$1:H35))</f>
        <v/>
      </c>
      <c r="B35" s="67"/>
      <c r="C35" s="4"/>
      <c r="D35" s="68"/>
      <c r="E35" s="69"/>
      <c r="F35" s="51"/>
      <c r="G35" s="70"/>
      <c r="H35" s="25" t="str">
        <f t="shared" si="0"/>
        <v/>
      </c>
    </row>
    <row r="36" spans="1:8" ht="30" x14ac:dyDescent="0.25">
      <c r="A36" s="24">
        <f>IF(D36="","",SUM($H$1:H36))</f>
        <v>10</v>
      </c>
      <c r="B36" s="67"/>
      <c r="C36" s="22" t="s">
        <v>242</v>
      </c>
      <c r="D36" s="5" t="s">
        <v>4</v>
      </c>
      <c r="E36" s="6">
        <v>1</v>
      </c>
      <c r="F36" s="7"/>
      <c r="G36" s="51">
        <f t="shared" ref="G36" si="4">E36*F36</f>
        <v>0</v>
      </c>
      <c r="H36" s="25">
        <f t="shared" si="0"/>
        <v>1</v>
      </c>
    </row>
    <row r="37" spans="1:8" x14ac:dyDescent="0.25">
      <c r="A37" s="24" t="str">
        <f>IF(D37="","",SUM($H$1:H37))</f>
        <v/>
      </c>
      <c r="B37" s="67"/>
      <c r="C37" s="4"/>
      <c r="D37" s="68"/>
      <c r="E37" s="69"/>
      <c r="F37" s="51"/>
      <c r="G37" s="70"/>
      <c r="H37" s="25" t="str">
        <f t="shared" si="0"/>
        <v/>
      </c>
    </row>
    <row r="38" spans="1:8" x14ac:dyDescent="0.25">
      <c r="A38" s="24">
        <f>IF(D38="","",SUM($H$1:H38))</f>
        <v>11</v>
      </c>
      <c r="B38" s="57" t="s">
        <v>123</v>
      </c>
      <c r="C38" s="4" t="s">
        <v>25</v>
      </c>
      <c r="D38" s="5" t="s">
        <v>4</v>
      </c>
      <c r="E38" s="6">
        <v>1</v>
      </c>
      <c r="F38" s="7"/>
      <c r="G38" s="51">
        <f t="shared" ref="G38" si="5">E38*F38</f>
        <v>0</v>
      </c>
      <c r="H38" s="25">
        <f t="shared" si="0"/>
        <v>1</v>
      </c>
    </row>
    <row r="39" spans="1:8" x14ac:dyDescent="0.25">
      <c r="A39" s="24" t="str">
        <f>IF(D39="","",SUM($H$1:H39))</f>
        <v/>
      </c>
      <c r="B39" s="67"/>
      <c r="C39" s="4"/>
      <c r="D39" s="68"/>
      <c r="E39" s="69"/>
      <c r="F39" s="51"/>
      <c r="G39" s="70"/>
      <c r="H39" s="25" t="str">
        <f t="shared" si="0"/>
        <v/>
      </c>
    </row>
    <row r="40" spans="1:8" x14ac:dyDescent="0.25">
      <c r="A40" s="24">
        <f>IF(D40="","",SUM($H$1:H40))</f>
        <v>12</v>
      </c>
      <c r="B40" s="57" t="s">
        <v>124</v>
      </c>
      <c r="C40" s="4" t="s">
        <v>264</v>
      </c>
      <c r="D40" s="5" t="s">
        <v>24</v>
      </c>
      <c r="E40" s="81">
        <v>60</v>
      </c>
      <c r="F40" s="7"/>
      <c r="G40" s="51">
        <f t="shared" ref="G40" si="6">E40*F40</f>
        <v>0</v>
      </c>
      <c r="H40" s="25">
        <f t="shared" si="0"/>
        <v>1</v>
      </c>
    </row>
    <row r="41" spans="1:8" x14ac:dyDescent="0.25">
      <c r="A41" s="24" t="str">
        <f>IF(D41="","",SUM($H$1:H41))</f>
        <v/>
      </c>
      <c r="B41" s="67"/>
      <c r="C41" s="4"/>
      <c r="D41" s="68"/>
      <c r="E41" s="69"/>
      <c r="F41" s="51"/>
      <c r="G41" s="70"/>
      <c r="H41" s="25" t="str">
        <f t="shared" si="0"/>
        <v/>
      </c>
    </row>
    <row r="42" spans="1:8" x14ac:dyDescent="0.25">
      <c r="A42" s="24">
        <f>IF(D42="","",SUM($H$1:H42))</f>
        <v>13</v>
      </c>
      <c r="B42" s="57" t="s">
        <v>263</v>
      </c>
      <c r="C42" s="4" t="s">
        <v>265</v>
      </c>
      <c r="D42" s="5" t="s">
        <v>24</v>
      </c>
      <c r="E42" s="81">
        <v>60</v>
      </c>
      <c r="F42" s="7"/>
      <c r="G42" s="51">
        <f t="shared" ref="G42" si="7">E42*F42</f>
        <v>0</v>
      </c>
      <c r="H42" s="25">
        <f t="shared" si="0"/>
        <v>1</v>
      </c>
    </row>
    <row r="43" spans="1:8" x14ac:dyDescent="0.25">
      <c r="A43" s="24" t="str">
        <f>IF(D43="","",SUM($H$1:H43))</f>
        <v/>
      </c>
      <c r="B43" s="67"/>
      <c r="C43" s="4"/>
      <c r="D43" s="68"/>
      <c r="E43" s="69"/>
      <c r="F43" s="51"/>
      <c r="G43" s="70"/>
      <c r="H43" s="25" t="str">
        <f t="shared" si="0"/>
        <v/>
      </c>
    </row>
    <row r="44" spans="1:8" x14ac:dyDescent="0.25">
      <c r="A44" s="24">
        <f>IF(D44="","",SUM($H$1:H44))</f>
        <v>14</v>
      </c>
      <c r="B44" s="82" t="s">
        <v>148</v>
      </c>
      <c r="C44" s="83" t="s">
        <v>149</v>
      </c>
      <c r="D44" s="24" t="s">
        <v>24</v>
      </c>
      <c r="E44" s="73">
        <v>50</v>
      </c>
      <c r="F44" s="74"/>
      <c r="G44" s="75">
        <f t="shared" ref="G44:G72" si="8">ROUND(E44*F44,2)</f>
        <v>0</v>
      </c>
      <c r="H44" s="25">
        <f t="shared" si="0"/>
        <v>1</v>
      </c>
    </row>
    <row r="45" spans="1:8" x14ac:dyDescent="0.25">
      <c r="A45" s="24" t="str">
        <f>IF(D45="","",SUM($H$1:H45))</f>
        <v/>
      </c>
      <c r="B45" s="82"/>
      <c r="C45" s="83"/>
      <c r="D45" s="24"/>
      <c r="E45" s="73"/>
      <c r="F45" s="74"/>
      <c r="G45" s="75"/>
      <c r="H45" s="25" t="str">
        <f t="shared" si="0"/>
        <v/>
      </c>
    </row>
    <row r="46" spans="1:8" x14ac:dyDescent="0.25">
      <c r="A46" s="24">
        <f>IF(D46="","",SUM($H$1:H46))</f>
        <v>15</v>
      </c>
      <c r="B46" s="82" t="s">
        <v>150</v>
      </c>
      <c r="C46" s="83" t="s">
        <v>151</v>
      </c>
      <c r="D46" s="24" t="s">
        <v>24</v>
      </c>
      <c r="E46" s="73">
        <v>50</v>
      </c>
      <c r="F46" s="74"/>
      <c r="G46" s="75">
        <f t="shared" si="8"/>
        <v>0</v>
      </c>
      <c r="H46" s="25">
        <f t="shared" si="0"/>
        <v>1</v>
      </c>
    </row>
    <row r="47" spans="1:8" x14ac:dyDescent="0.25">
      <c r="A47" s="24" t="str">
        <f>IF(D47="","",SUM($H$1:H47))</f>
        <v/>
      </c>
      <c r="B47" s="82"/>
      <c r="C47" s="83"/>
      <c r="D47" s="24"/>
      <c r="E47" s="73"/>
      <c r="F47" s="74"/>
      <c r="G47" s="75"/>
      <c r="H47" s="25" t="str">
        <f t="shared" si="0"/>
        <v/>
      </c>
    </row>
    <row r="48" spans="1:8" x14ac:dyDescent="0.25">
      <c r="A48" s="24">
        <f>IF(D48="","",SUM($H$1:H48))</f>
        <v>16</v>
      </c>
      <c r="B48" s="82" t="s">
        <v>152</v>
      </c>
      <c r="C48" s="83" t="s">
        <v>153</v>
      </c>
      <c r="D48" s="24" t="s">
        <v>24</v>
      </c>
      <c r="E48" s="73">
        <v>50</v>
      </c>
      <c r="F48" s="74"/>
      <c r="G48" s="75">
        <f t="shared" si="8"/>
        <v>0</v>
      </c>
      <c r="H48" s="25">
        <f t="shared" si="0"/>
        <v>1</v>
      </c>
    </row>
    <row r="49" spans="1:8" x14ac:dyDescent="0.25">
      <c r="A49" s="24" t="str">
        <f>IF(D49="","",SUM($H$1:H49))</f>
        <v/>
      </c>
      <c r="B49" s="71"/>
      <c r="C49" s="72"/>
      <c r="D49" s="24"/>
      <c r="E49" s="73"/>
      <c r="F49" s="74"/>
      <c r="G49" s="75"/>
      <c r="H49" s="25" t="str">
        <f t="shared" si="0"/>
        <v/>
      </c>
    </row>
    <row r="50" spans="1:8" x14ac:dyDescent="0.25">
      <c r="A50" s="24" t="str">
        <f>IF(D50="","",SUM($H$1:H50))</f>
        <v/>
      </c>
      <c r="B50" s="71"/>
      <c r="C50" s="72"/>
      <c r="D50" s="24"/>
      <c r="E50" s="73"/>
      <c r="F50" s="74"/>
      <c r="G50" s="75"/>
      <c r="H50" s="25" t="str">
        <f t="shared" si="0"/>
        <v/>
      </c>
    </row>
    <row r="51" spans="1:8" x14ac:dyDescent="0.25">
      <c r="A51" s="24" t="str">
        <f>IF(D51="","",SUM($H$1:H51))</f>
        <v/>
      </c>
      <c r="B51" s="71"/>
      <c r="C51" s="72"/>
      <c r="D51" s="24"/>
      <c r="E51" s="73"/>
      <c r="F51" s="74"/>
      <c r="G51" s="75"/>
      <c r="H51" s="25" t="str">
        <f t="shared" si="0"/>
        <v/>
      </c>
    </row>
    <row r="52" spans="1:8" x14ac:dyDescent="0.25">
      <c r="A52" s="24" t="str">
        <f>IF(D52="","",SUM($H$1:H52))</f>
        <v/>
      </c>
      <c r="B52" s="84" t="s">
        <v>154</v>
      </c>
      <c r="C52" s="85" t="s">
        <v>155</v>
      </c>
      <c r="D52" s="24"/>
      <c r="E52" s="73"/>
      <c r="F52" s="74"/>
      <c r="G52" s="75"/>
      <c r="H52" s="25" t="str">
        <f t="shared" si="0"/>
        <v/>
      </c>
    </row>
    <row r="53" spans="1:8" x14ac:dyDescent="0.25">
      <c r="A53" s="24" t="str">
        <f>IF(D53="","",SUM($H$1:H53))</f>
        <v/>
      </c>
      <c r="B53" s="71"/>
      <c r="C53" s="72"/>
      <c r="D53" s="24"/>
      <c r="E53" s="73"/>
      <c r="F53" s="74"/>
      <c r="G53" s="75"/>
      <c r="H53" s="25" t="str">
        <f t="shared" si="0"/>
        <v/>
      </c>
    </row>
    <row r="54" spans="1:8" x14ac:dyDescent="0.25">
      <c r="A54" s="24" t="str">
        <f>IF(D54="","",SUM($H$1:H54))</f>
        <v/>
      </c>
      <c r="B54" s="71"/>
      <c r="C54" s="78" t="s">
        <v>156</v>
      </c>
      <c r="D54" s="24"/>
      <c r="E54" s="73"/>
      <c r="F54" s="74"/>
      <c r="G54" s="75"/>
      <c r="H54" s="25" t="str">
        <f t="shared" si="0"/>
        <v/>
      </c>
    </row>
    <row r="55" spans="1:8" x14ac:dyDescent="0.25">
      <c r="A55" s="24" t="str">
        <f>IF(D55="","",SUM($H$1:H55))</f>
        <v/>
      </c>
      <c r="B55" s="71"/>
      <c r="C55" s="72"/>
      <c r="D55" s="24"/>
      <c r="E55" s="73"/>
      <c r="F55" s="74"/>
      <c r="G55" s="75"/>
      <c r="H55" s="25" t="str">
        <f t="shared" si="0"/>
        <v/>
      </c>
    </row>
    <row r="56" spans="1:8" x14ac:dyDescent="0.25">
      <c r="A56" s="24">
        <f>IF(D56="","",SUM($H$1:H56))</f>
        <v>17</v>
      </c>
      <c r="B56" s="82" t="s">
        <v>157</v>
      </c>
      <c r="C56" s="83" t="s">
        <v>149</v>
      </c>
      <c r="D56" s="24" t="s">
        <v>24</v>
      </c>
      <c r="E56" s="73">
        <v>60</v>
      </c>
      <c r="F56" s="74"/>
      <c r="G56" s="75">
        <f t="shared" si="8"/>
        <v>0</v>
      </c>
      <c r="H56" s="25">
        <f t="shared" si="0"/>
        <v>1</v>
      </c>
    </row>
    <row r="57" spans="1:8" ht="17.25" customHeight="1" x14ac:dyDescent="0.25">
      <c r="A57" s="24" t="str">
        <f>IF(D57="","",SUM($H$1:H57))</f>
        <v/>
      </c>
      <c r="B57" s="82"/>
      <c r="C57" s="83"/>
      <c r="D57" s="24"/>
      <c r="E57" s="73"/>
      <c r="F57" s="74"/>
      <c r="G57" s="75"/>
      <c r="H57" s="25" t="str">
        <f t="shared" si="0"/>
        <v/>
      </c>
    </row>
    <row r="58" spans="1:8" x14ac:dyDescent="0.25">
      <c r="A58" s="24">
        <f>IF(D58="","",SUM($H$1:H58))</f>
        <v>18</v>
      </c>
      <c r="B58" s="82" t="s">
        <v>158</v>
      </c>
      <c r="C58" s="83" t="s">
        <v>151</v>
      </c>
      <c r="D58" s="24" t="s">
        <v>24</v>
      </c>
      <c r="E58" s="73">
        <v>60</v>
      </c>
      <c r="F58" s="74"/>
      <c r="G58" s="75">
        <f t="shared" si="8"/>
        <v>0</v>
      </c>
      <c r="H58" s="25">
        <f t="shared" si="0"/>
        <v>1</v>
      </c>
    </row>
    <row r="59" spans="1:8" x14ac:dyDescent="0.25">
      <c r="A59" s="24" t="str">
        <f>IF(D59="","",SUM($H$1:H59))</f>
        <v/>
      </c>
      <c r="B59" s="82"/>
      <c r="C59" s="83"/>
      <c r="D59" s="24"/>
      <c r="E59" s="73"/>
      <c r="F59" s="74"/>
      <c r="G59" s="75"/>
      <c r="H59" s="25" t="str">
        <f t="shared" si="0"/>
        <v/>
      </c>
    </row>
    <row r="60" spans="1:8" x14ac:dyDescent="0.25">
      <c r="A60" s="24">
        <f>IF(D60="","",SUM($H$1:H60))</f>
        <v>19</v>
      </c>
      <c r="B60" s="82" t="s">
        <v>159</v>
      </c>
      <c r="C60" s="83" t="s">
        <v>153</v>
      </c>
      <c r="D60" s="24" t="s">
        <v>24</v>
      </c>
      <c r="E60" s="73">
        <v>60</v>
      </c>
      <c r="F60" s="74"/>
      <c r="G60" s="75">
        <f t="shared" si="8"/>
        <v>0</v>
      </c>
      <c r="H60" s="25">
        <f t="shared" si="0"/>
        <v>1</v>
      </c>
    </row>
    <row r="61" spans="1:8" x14ac:dyDescent="0.25">
      <c r="A61" s="24" t="str">
        <f>IF(D61="","",SUM($H$1:H61))</f>
        <v/>
      </c>
      <c r="B61" s="71"/>
      <c r="C61" s="72"/>
      <c r="D61" s="24"/>
      <c r="E61" s="73"/>
      <c r="F61" s="74"/>
      <c r="G61" s="75"/>
      <c r="H61" s="25" t="str">
        <f t="shared" si="0"/>
        <v/>
      </c>
    </row>
    <row r="62" spans="1:8" x14ac:dyDescent="0.25">
      <c r="A62" s="24" t="str">
        <f>IF(D62="","",SUM($H$1:H62))</f>
        <v/>
      </c>
      <c r="B62" s="71" t="s">
        <v>160</v>
      </c>
      <c r="C62" s="72" t="s">
        <v>161</v>
      </c>
      <c r="D62" s="24"/>
      <c r="E62" s="73"/>
      <c r="F62" s="74"/>
      <c r="G62" s="75"/>
      <c r="H62" s="25" t="str">
        <f t="shared" si="0"/>
        <v/>
      </c>
    </row>
    <row r="63" spans="1:8" x14ac:dyDescent="0.25">
      <c r="A63" s="24" t="str">
        <f>IF(D63="","",SUM($H$1:H63))</f>
        <v/>
      </c>
      <c r="B63" s="71"/>
      <c r="C63" s="72"/>
      <c r="D63" s="24"/>
      <c r="E63" s="73"/>
      <c r="F63" s="74"/>
      <c r="G63" s="75"/>
      <c r="H63" s="25" t="str">
        <f t="shared" si="0"/>
        <v/>
      </c>
    </row>
    <row r="64" spans="1:8" x14ac:dyDescent="0.25">
      <c r="A64" s="24">
        <f>IF(D64="","",SUM($H$1:H64))</f>
        <v>20</v>
      </c>
      <c r="B64" s="71"/>
      <c r="C64" s="80" t="s">
        <v>162</v>
      </c>
      <c r="D64" s="24" t="s">
        <v>130</v>
      </c>
      <c r="E64" s="77">
        <v>1</v>
      </c>
      <c r="F64" s="74"/>
      <c r="G64" s="75">
        <f t="shared" si="8"/>
        <v>0</v>
      </c>
      <c r="H64" s="25">
        <f t="shared" si="0"/>
        <v>1</v>
      </c>
    </row>
    <row r="65" spans="1:8" x14ac:dyDescent="0.25">
      <c r="A65" s="24" t="str">
        <f>IF(D65="","",SUM($H$1:H65))</f>
        <v/>
      </c>
      <c r="B65" s="71"/>
      <c r="C65" s="80"/>
      <c r="D65" s="24"/>
      <c r="E65" s="73"/>
      <c r="F65" s="74"/>
      <c r="G65" s="75"/>
      <c r="H65" s="25" t="str">
        <f t="shared" si="0"/>
        <v/>
      </c>
    </row>
    <row r="66" spans="1:8" x14ac:dyDescent="0.25">
      <c r="A66" s="24" t="str">
        <f>IF(D66="","",SUM($H$1:H66))</f>
        <v/>
      </c>
      <c r="B66" s="71" t="s">
        <v>163</v>
      </c>
      <c r="C66" s="72" t="s">
        <v>164</v>
      </c>
      <c r="D66" s="24"/>
      <c r="E66" s="73"/>
      <c r="F66" s="74"/>
      <c r="G66" s="75"/>
      <c r="H66" s="25" t="str">
        <f t="shared" si="0"/>
        <v/>
      </c>
    </row>
    <row r="67" spans="1:8" x14ac:dyDescent="0.25">
      <c r="A67" s="24" t="str">
        <f>IF(D67="","",SUM($H$1:H67))</f>
        <v/>
      </c>
      <c r="B67" s="71"/>
      <c r="C67" s="72"/>
      <c r="D67" s="24"/>
      <c r="E67" s="73"/>
      <c r="F67" s="74"/>
      <c r="G67" s="75"/>
      <c r="H67" s="25" t="str">
        <f t="shared" si="0"/>
        <v/>
      </c>
    </row>
    <row r="68" spans="1:8" x14ac:dyDescent="0.25">
      <c r="A68" s="24">
        <f>IF(D68="","",SUM($H$1:H68))</f>
        <v>21</v>
      </c>
      <c r="B68" s="71"/>
      <c r="C68" s="76" t="s">
        <v>165</v>
      </c>
      <c r="D68" s="24" t="s">
        <v>130</v>
      </c>
      <c r="E68" s="77">
        <v>1</v>
      </c>
      <c r="F68" s="74"/>
      <c r="G68" s="75">
        <f t="shared" si="8"/>
        <v>0</v>
      </c>
      <c r="H68" s="25">
        <f t="shared" si="0"/>
        <v>1</v>
      </c>
    </row>
    <row r="69" spans="1:8" x14ac:dyDescent="0.25">
      <c r="A69" s="24" t="str">
        <f>IF(D69="","",SUM($H$1:H69))</f>
        <v/>
      </c>
      <c r="B69" s="71"/>
      <c r="C69" s="78"/>
      <c r="D69" s="24"/>
      <c r="E69" s="77"/>
      <c r="F69" s="74"/>
      <c r="G69" s="75"/>
      <c r="H69" s="25" t="str">
        <f t="shared" si="0"/>
        <v/>
      </c>
    </row>
    <row r="70" spans="1:8" x14ac:dyDescent="0.25">
      <c r="A70" s="24">
        <f>IF(D70="","",SUM($H$1:H70))</f>
        <v>22</v>
      </c>
      <c r="B70" s="71"/>
      <c r="C70" s="79" t="s">
        <v>166</v>
      </c>
      <c r="D70" s="24" t="s">
        <v>143</v>
      </c>
      <c r="E70" s="77">
        <v>18</v>
      </c>
      <c r="F70" s="74"/>
      <c r="G70" s="75">
        <f t="shared" si="8"/>
        <v>0</v>
      </c>
      <c r="H70" s="25">
        <f t="shared" si="0"/>
        <v>1</v>
      </c>
    </row>
    <row r="71" spans="1:8" x14ac:dyDescent="0.25">
      <c r="A71" s="24" t="str">
        <f>IF(D71="","",SUM($H$1:H71))</f>
        <v/>
      </c>
      <c r="B71" s="71"/>
      <c r="C71" s="72"/>
      <c r="D71" s="24"/>
      <c r="E71" s="77"/>
      <c r="F71" s="74"/>
      <c r="G71" s="75"/>
      <c r="H71" s="25" t="str">
        <f t="shared" si="0"/>
        <v/>
      </c>
    </row>
    <row r="72" spans="1:8" x14ac:dyDescent="0.25">
      <c r="A72" s="24">
        <f>IF(D72="","",SUM($H$1:H72))</f>
        <v>23</v>
      </c>
      <c r="B72" s="71"/>
      <c r="C72" s="76" t="s">
        <v>167</v>
      </c>
      <c r="D72" s="24" t="s">
        <v>130</v>
      </c>
      <c r="E72" s="77">
        <v>1</v>
      </c>
      <c r="F72" s="74"/>
      <c r="G72" s="75">
        <f t="shared" si="8"/>
        <v>0</v>
      </c>
      <c r="H72" s="25">
        <f t="shared" si="0"/>
        <v>1</v>
      </c>
    </row>
    <row r="73" spans="1:8" x14ac:dyDescent="0.25">
      <c r="A73" s="24" t="str">
        <f>IF(D73="","",SUM($H$1:H73))</f>
        <v/>
      </c>
      <c r="B73" s="71"/>
      <c r="C73" s="72"/>
      <c r="D73" s="24"/>
      <c r="E73" s="77"/>
      <c r="F73" s="74"/>
      <c r="G73" s="75"/>
      <c r="H73" s="25" t="str">
        <f t="shared" si="0"/>
        <v/>
      </c>
    </row>
    <row r="74" spans="1:8" x14ac:dyDescent="0.25">
      <c r="A74" s="24">
        <f>IF(D74="","",SUM($H$1:H74))</f>
        <v>24</v>
      </c>
      <c r="B74" s="71" t="s">
        <v>168</v>
      </c>
      <c r="C74" s="72" t="s">
        <v>169</v>
      </c>
      <c r="D74" s="24" t="s">
        <v>4</v>
      </c>
      <c r="E74" s="77" t="s">
        <v>129</v>
      </c>
      <c r="F74" s="86" t="s">
        <v>170</v>
      </c>
      <c r="G74" s="87"/>
      <c r="H74" s="25">
        <f t="shared" si="0"/>
        <v>1</v>
      </c>
    </row>
    <row r="75" spans="1:8" x14ac:dyDescent="0.25">
      <c r="A75" s="24" t="str">
        <f>IF(D75="","",SUM($H$1:H75))</f>
        <v/>
      </c>
      <c r="B75" s="71"/>
      <c r="C75" s="80" t="s">
        <v>171</v>
      </c>
      <c r="D75" s="24"/>
      <c r="E75" s="73"/>
      <c r="F75" s="74"/>
      <c r="G75" s="75"/>
      <c r="H75" s="25" t="str">
        <f t="shared" si="0"/>
        <v/>
      </c>
    </row>
    <row r="76" spans="1:8" x14ac:dyDescent="0.25">
      <c r="A76" s="24" t="str">
        <f>IF(D76="","",SUM($H$1:H76))</f>
        <v/>
      </c>
      <c r="B76" s="71"/>
      <c r="C76" s="80"/>
      <c r="D76" s="24"/>
      <c r="E76" s="73"/>
      <c r="F76" s="74"/>
      <c r="G76" s="75"/>
      <c r="H76" s="25" t="str">
        <f t="shared" si="0"/>
        <v/>
      </c>
    </row>
    <row r="77" spans="1:8" x14ac:dyDescent="0.25">
      <c r="A77" s="24">
        <f>IF(D77="","",SUM($H$1:H77))</f>
        <v>25</v>
      </c>
      <c r="B77" s="71" t="s">
        <v>172</v>
      </c>
      <c r="C77" s="72" t="s">
        <v>134</v>
      </c>
      <c r="D77" s="24" t="s">
        <v>4</v>
      </c>
      <c r="E77" s="77" t="s">
        <v>129</v>
      </c>
      <c r="F77" s="86" t="s">
        <v>170</v>
      </c>
      <c r="G77" s="87"/>
      <c r="H77" s="25">
        <f t="shared" si="0"/>
        <v>1</v>
      </c>
    </row>
    <row r="78" spans="1:8" x14ac:dyDescent="0.25">
      <c r="A78" s="24" t="str">
        <f>IF(D78="","",SUM($H$1:H78))</f>
        <v/>
      </c>
      <c r="B78" s="71"/>
      <c r="C78" s="72"/>
      <c r="D78" s="24"/>
      <c r="E78" s="73"/>
      <c r="F78" s="74"/>
      <c r="G78" s="75"/>
      <c r="H78" s="25" t="str">
        <f t="shared" ref="H78:H141" si="9">IF(D78="","",1)</f>
        <v/>
      </c>
    </row>
    <row r="79" spans="1:8" x14ac:dyDescent="0.25">
      <c r="A79" s="24">
        <f>IF(D79="","",SUM($H$1:H79))</f>
        <v>26</v>
      </c>
      <c r="B79" s="71" t="s">
        <v>173</v>
      </c>
      <c r="C79" s="72" t="s">
        <v>174</v>
      </c>
      <c r="D79" s="24" t="s">
        <v>4</v>
      </c>
      <c r="E79" s="77" t="s">
        <v>129</v>
      </c>
      <c r="F79" s="86" t="s">
        <v>170</v>
      </c>
      <c r="G79" s="87"/>
      <c r="H79" s="25">
        <f t="shared" si="9"/>
        <v>1</v>
      </c>
    </row>
    <row r="80" spans="1:8" x14ac:dyDescent="0.25">
      <c r="A80" s="24" t="str">
        <f>IF(D80="","",SUM($H$1:H80))</f>
        <v/>
      </c>
      <c r="B80" s="57"/>
      <c r="C80" s="22"/>
      <c r="D80" s="68"/>
      <c r="E80" s="69"/>
      <c r="F80" s="51"/>
      <c r="G80" s="70"/>
      <c r="H80" s="25" t="str">
        <f t="shared" si="9"/>
        <v/>
      </c>
    </row>
    <row r="81" spans="1:8" x14ac:dyDescent="0.25">
      <c r="A81" s="24">
        <f>IF(D81="","",SUM($H$1:H81))</f>
        <v>27</v>
      </c>
      <c r="B81" s="57"/>
      <c r="C81" s="22" t="s">
        <v>26</v>
      </c>
      <c r="D81" s="5" t="s">
        <v>4</v>
      </c>
      <c r="E81" s="6">
        <v>1</v>
      </c>
      <c r="F81" s="7"/>
      <c r="G81" s="51">
        <f t="shared" ref="G81" si="10">E81*F81</f>
        <v>0</v>
      </c>
      <c r="H81" s="25">
        <f t="shared" si="9"/>
        <v>1</v>
      </c>
    </row>
    <row r="82" spans="1:8" x14ac:dyDescent="0.25">
      <c r="A82" s="24" t="str">
        <f>IF(D82="","",SUM($H$1:H82))</f>
        <v/>
      </c>
      <c r="B82" s="57"/>
      <c r="C82" s="22"/>
      <c r="D82" s="68"/>
      <c r="E82" s="69"/>
      <c r="F82" s="51"/>
      <c r="G82" s="70"/>
      <c r="H82" s="25" t="str">
        <f t="shared" si="9"/>
        <v/>
      </c>
    </row>
    <row r="83" spans="1:8" ht="30" x14ac:dyDescent="0.25">
      <c r="A83" s="24">
        <f>IF(D83="","",SUM($H$1:H83))</f>
        <v>28</v>
      </c>
      <c r="B83" s="57"/>
      <c r="C83" s="22" t="s">
        <v>27</v>
      </c>
      <c r="D83" s="5" t="s">
        <v>4</v>
      </c>
      <c r="E83" s="6">
        <v>1</v>
      </c>
      <c r="F83" s="49"/>
      <c r="G83" s="51">
        <f t="shared" ref="G83" si="11">E83*F83</f>
        <v>0</v>
      </c>
      <c r="H83" s="25">
        <f t="shared" si="9"/>
        <v>1</v>
      </c>
    </row>
    <row r="84" spans="1:8" x14ac:dyDescent="0.25">
      <c r="A84" s="24" t="str">
        <f>IF(D84="","",SUM($H$1:H84))</f>
        <v/>
      </c>
      <c r="B84" s="57"/>
      <c r="C84" s="88"/>
      <c r="D84" s="68"/>
      <c r="E84" s="69"/>
      <c r="F84" s="51"/>
      <c r="G84" s="70"/>
      <c r="H84" s="25" t="str">
        <f t="shared" si="9"/>
        <v/>
      </c>
    </row>
    <row r="85" spans="1:8" x14ac:dyDescent="0.25">
      <c r="A85" s="24" t="str">
        <f>IF(D85="","",SUM($H$1:H85))</f>
        <v/>
      </c>
      <c r="B85" s="71" t="s">
        <v>175</v>
      </c>
      <c r="C85" s="4" t="s">
        <v>133</v>
      </c>
      <c r="D85" s="68"/>
      <c r="E85" s="69"/>
      <c r="F85" s="51"/>
      <c r="G85" s="89"/>
      <c r="H85" s="25" t="str">
        <f t="shared" si="9"/>
        <v/>
      </c>
    </row>
    <row r="86" spans="1:8" x14ac:dyDescent="0.25">
      <c r="A86" s="24" t="str">
        <f>IF(D86="","",SUM($H$1:H86))</f>
        <v/>
      </c>
      <c r="B86" s="57"/>
      <c r="C86" s="88"/>
      <c r="D86" s="68"/>
      <c r="E86" s="69"/>
      <c r="F86" s="51"/>
      <c r="G86" s="89"/>
      <c r="H86" s="25" t="str">
        <f t="shared" si="9"/>
        <v/>
      </c>
    </row>
    <row r="87" spans="1:8" x14ac:dyDescent="0.25">
      <c r="A87" s="24">
        <f>IF(D87="","",SUM($H$1:H87))</f>
        <v>29</v>
      </c>
      <c r="B87" s="50"/>
      <c r="C87" s="90" t="s">
        <v>28</v>
      </c>
      <c r="D87" s="43" t="s">
        <v>5</v>
      </c>
      <c r="E87" s="91">
        <v>300</v>
      </c>
      <c r="F87" s="49"/>
      <c r="G87" s="52">
        <f t="shared" ref="G87" si="12">E87*F87</f>
        <v>0</v>
      </c>
      <c r="H87" s="25">
        <f t="shared" si="9"/>
        <v>1</v>
      </c>
    </row>
    <row r="88" spans="1:8" x14ac:dyDescent="0.25">
      <c r="A88" s="24" t="str">
        <f>IF(D88="","",SUM($H$1:H88))</f>
        <v/>
      </c>
      <c r="B88" s="50"/>
      <c r="C88" s="90"/>
      <c r="D88" s="40"/>
      <c r="E88" s="92"/>
      <c r="F88" s="52"/>
      <c r="G88" s="47"/>
      <c r="H88" s="25" t="str">
        <f t="shared" si="9"/>
        <v/>
      </c>
    </row>
    <row r="89" spans="1:8" x14ac:dyDescent="0.25">
      <c r="A89" s="24">
        <f>IF(D89="","",SUM($H$1:H89))</f>
        <v>30</v>
      </c>
      <c r="B89" s="50"/>
      <c r="C89" s="90" t="s">
        <v>29</v>
      </c>
      <c r="D89" s="43" t="s">
        <v>5</v>
      </c>
      <c r="E89" s="91">
        <v>950</v>
      </c>
      <c r="F89" s="49"/>
      <c r="G89" s="52">
        <f t="shared" ref="G89" si="13">E89*F89</f>
        <v>0</v>
      </c>
      <c r="H89" s="25">
        <f t="shared" si="9"/>
        <v>1</v>
      </c>
    </row>
    <row r="90" spans="1:8" x14ac:dyDescent="0.25">
      <c r="A90" s="24" t="str">
        <f>IF(D90="","",SUM($H$1:H90))</f>
        <v/>
      </c>
      <c r="B90" s="50"/>
      <c r="C90" s="90"/>
      <c r="D90" s="40"/>
      <c r="E90" s="92"/>
      <c r="F90" s="52"/>
      <c r="G90" s="47"/>
      <c r="H90" s="25" t="str">
        <f t="shared" si="9"/>
        <v/>
      </c>
    </row>
    <row r="91" spans="1:8" ht="30" x14ac:dyDescent="0.25">
      <c r="A91" s="24">
        <f>IF(D91="","",SUM($H$1:H91))</f>
        <v>31</v>
      </c>
      <c r="B91" s="50"/>
      <c r="C91" s="90" t="s">
        <v>30</v>
      </c>
      <c r="D91" s="43" t="s">
        <v>4</v>
      </c>
      <c r="E91" s="44">
        <v>1</v>
      </c>
      <c r="F91" s="49"/>
      <c r="G91" s="52">
        <f t="shared" ref="G91" si="14">E91*F91</f>
        <v>0</v>
      </c>
      <c r="H91" s="25">
        <f t="shared" si="9"/>
        <v>1</v>
      </c>
    </row>
    <row r="92" spans="1:8" x14ac:dyDescent="0.25">
      <c r="A92" s="24" t="str">
        <f>IF(D92="","",SUM($H$1:H92))</f>
        <v/>
      </c>
      <c r="B92" s="50"/>
      <c r="C92" s="90"/>
      <c r="D92" s="43"/>
      <c r="E92" s="44"/>
      <c r="F92" s="93"/>
      <c r="G92" s="52"/>
      <c r="H92" s="25" t="str">
        <f t="shared" si="9"/>
        <v/>
      </c>
    </row>
    <row r="93" spans="1:8" x14ac:dyDescent="0.25">
      <c r="A93" s="24" t="str">
        <f>IF(D93="","",SUM($H$1:H93))</f>
        <v/>
      </c>
      <c r="B93" s="50"/>
      <c r="C93" s="90"/>
      <c r="D93" s="43"/>
      <c r="E93" s="94" t="s">
        <v>231</v>
      </c>
      <c r="F93" s="52">
        <f>SUM(G4:G92)</f>
        <v>0</v>
      </c>
      <c r="G93" s="52"/>
      <c r="H93" s="25" t="str">
        <f t="shared" si="9"/>
        <v/>
      </c>
    </row>
    <row r="94" spans="1:8" x14ac:dyDescent="0.25">
      <c r="A94" s="24" t="str">
        <f>IF(D94="","",SUM($H$1:H94))</f>
        <v/>
      </c>
      <c r="B94" s="50"/>
      <c r="C94" s="95"/>
      <c r="D94" s="40"/>
      <c r="E94" s="92"/>
      <c r="F94" s="52"/>
      <c r="G94" s="47"/>
      <c r="H94" s="25" t="str">
        <f t="shared" si="9"/>
        <v/>
      </c>
    </row>
    <row r="95" spans="1:8" x14ac:dyDescent="0.25">
      <c r="A95" s="24" t="str">
        <f>IF(D95="","",SUM($H$1:H95))</f>
        <v/>
      </c>
      <c r="B95" s="50"/>
      <c r="C95" s="95"/>
      <c r="D95" s="40"/>
      <c r="E95" s="94" t="s">
        <v>363</v>
      </c>
      <c r="F95" s="96">
        <f>SUM(G4:G94)</f>
        <v>0</v>
      </c>
      <c r="G95" s="97"/>
      <c r="H95" s="25" t="str">
        <f t="shared" si="9"/>
        <v/>
      </c>
    </row>
    <row r="96" spans="1:8" x14ac:dyDescent="0.25">
      <c r="A96" s="24" t="str">
        <f>IF(D96="","",SUM($H$1:H96))</f>
        <v/>
      </c>
      <c r="B96" s="50"/>
      <c r="C96" s="90"/>
      <c r="D96" s="43"/>
      <c r="E96" s="44"/>
      <c r="F96" s="49"/>
      <c r="G96" s="52"/>
      <c r="H96" s="25" t="str">
        <f t="shared" si="9"/>
        <v/>
      </c>
    </row>
    <row r="97" spans="1:8" x14ac:dyDescent="0.25">
      <c r="A97" s="24" t="str">
        <f>IF(D97="","",SUM($H$1:H97))</f>
        <v/>
      </c>
      <c r="B97" s="50"/>
      <c r="C97" s="90"/>
      <c r="D97" s="43"/>
      <c r="E97" s="44"/>
      <c r="F97" s="49"/>
      <c r="G97" s="52"/>
      <c r="H97" s="25" t="str">
        <f t="shared" si="9"/>
        <v/>
      </c>
    </row>
    <row r="98" spans="1:8" x14ac:dyDescent="0.25">
      <c r="A98" s="24" t="str">
        <f>IF(D98="","",SUM($H$1:H98))</f>
        <v/>
      </c>
      <c r="B98" s="50"/>
      <c r="C98" s="90"/>
      <c r="D98" s="43"/>
      <c r="E98" s="44"/>
      <c r="F98" s="49"/>
      <c r="G98" s="52"/>
      <c r="H98" s="25" t="str">
        <f t="shared" si="9"/>
        <v/>
      </c>
    </row>
    <row r="99" spans="1:8" x14ac:dyDescent="0.25">
      <c r="A99" s="24" t="str">
        <f>IF(D99="","",SUM($H$1:H99))</f>
        <v/>
      </c>
      <c r="B99" s="50"/>
      <c r="C99" s="90"/>
      <c r="D99" s="43"/>
      <c r="E99" s="44"/>
      <c r="F99" s="49"/>
      <c r="G99" s="52"/>
      <c r="H99" s="25" t="str">
        <f t="shared" si="9"/>
        <v/>
      </c>
    </row>
    <row r="100" spans="1:8" x14ac:dyDescent="0.25">
      <c r="A100" s="24" t="str">
        <f>IF(D100="","",SUM($H$1:H100))</f>
        <v/>
      </c>
      <c r="B100" s="50"/>
      <c r="C100" s="90"/>
      <c r="D100" s="43"/>
      <c r="E100" s="44"/>
      <c r="F100" s="49"/>
      <c r="G100" s="52"/>
      <c r="H100" s="25" t="str">
        <f t="shared" si="9"/>
        <v/>
      </c>
    </row>
    <row r="101" spans="1:8" x14ac:dyDescent="0.25">
      <c r="A101" s="24" t="str">
        <f>IF(D101="","",SUM($H$1:H101))</f>
        <v/>
      </c>
      <c r="B101" s="71" t="s">
        <v>114</v>
      </c>
      <c r="C101" s="72" t="s">
        <v>135</v>
      </c>
      <c r="D101" s="24"/>
      <c r="E101" s="73"/>
      <c r="F101" s="49"/>
      <c r="G101" s="52"/>
      <c r="H101" s="25" t="str">
        <f t="shared" si="9"/>
        <v/>
      </c>
    </row>
    <row r="102" spans="1:8" x14ac:dyDescent="0.25">
      <c r="A102" s="24" t="str">
        <f>IF(D102="","",SUM($H$1:H102))</f>
        <v/>
      </c>
      <c r="B102" s="71"/>
      <c r="C102" s="72"/>
      <c r="D102" s="24"/>
      <c r="E102" s="77"/>
      <c r="F102" s="49"/>
      <c r="G102" s="52"/>
      <c r="H102" s="25" t="str">
        <f t="shared" si="9"/>
        <v/>
      </c>
    </row>
    <row r="103" spans="1:8" x14ac:dyDescent="0.25">
      <c r="A103" s="24">
        <f>IF(D103="","",SUM($H$1:H103))</f>
        <v>32</v>
      </c>
      <c r="B103" s="71" t="s">
        <v>115</v>
      </c>
      <c r="C103" s="72" t="s">
        <v>176</v>
      </c>
      <c r="D103" s="24" t="s">
        <v>4</v>
      </c>
      <c r="E103" s="77" t="s">
        <v>129</v>
      </c>
      <c r="F103" s="86" t="s">
        <v>170</v>
      </c>
      <c r="G103" s="87"/>
      <c r="H103" s="25">
        <f t="shared" si="9"/>
        <v>1</v>
      </c>
    </row>
    <row r="104" spans="1:8" x14ac:dyDescent="0.25">
      <c r="A104" s="24" t="str">
        <f>IF(D104="","",SUM($H$1:H104))</f>
        <v/>
      </c>
      <c r="B104" s="71"/>
      <c r="C104" s="72"/>
      <c r="D104" s="24"/>
      <c r="E104" s="77"/>
      <c r="F104" s="98"/>
      <c r="G104" s="75"/>
      <c r="H104" s="25" t="str">
        <f t="shared" si="9"/>
        <v/>
      </c>
    </row>
    <row r="105" spans="1:8" x14ac:dyDescent="0.25">
      <c r="A105" s="24">
        <f>IF(D105="","",SUM($H$1:H105))</f>
        <v>33</v>
      </c>
      <c r="B105" s="71" t="s">
        <v>116</v>
      </c>
      <c r="C105" s="72" t="s">
        <v>136</v>
      </c>
      <c r="D105" s="24" t="s">
        <v>4</v>
      </c>
      <c r="E105" s="77" t="s">
        <v>129</v>
      </c>
      <c r="F105" s="86" t="s">
        <v>170</v>
      </c>
      <c r="G105" s="87"/>
      <c r="H105" s="25">
        <f t="shared" si="9"/>
        <v>1</v>
      </c>
    </row>
    <row r="106" spans="1:8" x14ac:dyDescent="0.25">
      <c r="A106" s="24" t="str">
        <f>IF(D106="","",SUM($H$1:H106))</f>
        <v/>
      </c>
      <c r="B106" s="50"/>
      <c r="C106" s="90"/>
      <c r="D106" s="43"/>
      <c r="E106" s="44"/>
      <c r="F106" s="93"/>
      <c r="G106" s="52"/>
      <c r="H106" s="25" t="str">
        <f t="shared" si="9"/>
        <v/>
      </c>
    </row>
    <row r="107" spans="1:8" x14ac:dyDescent="0.25">
      <c r="A107" s="24" t="str">
        <f>IF(D107="","",SUM($H$1:H107))</f>
        <v/>
      </c>
      <c r="B107" s="50"/>
      <c r="C107" s="90"/>
      <c r="D107" s="43"/>
      <c r="E107" s="94" t="s">
        <v>231</v>
      </c>
      <c r="F107" s="52">
        <f>SUM(G101:G106)</f>
        <v>0</v>
      </c>
      <c r="G107" s="52"/>
      <c r="H107" s="25" t="str">
        <f t="shared" si="9"/>
        <v/>
      </c>
    </row>
    <row r="108" spans="1:8" x14ac:dyDescent="0.25">
      <c r="A108" s="24" t="str">
        <f>IF(D108="","",SUM($H$1:H108))</f>
        <v/>
      </c>
      <c r="B108" s="71"/>
      <c r="C108" s="72"/>
      <c r="D108" s="24"/>
      <c r="E108" s="73"/>
      <c r="F108" s="74"/>
      <c r="G108" s="75"/>
      <c r="H108" s="25" t="str">
        <f t="shared" si="9"/>
        <v/>
      </c>
    </row>
    <row r="109" spans="1:8" x14ac:dyDescent="0.25">
      <c r="A109" s="24" t="str">
        <f>IF(D109="","",SUM($H$1:H109))</f>
        <v/>
      </c>
      <c r="B109" s="71" t="s">
        <v>117</v>
      </c>
      <c r="C109" s="72" t="s">
        <v>137</v>
      </c>
      <c r="D109" s="24"/>
      <c r="E109" s="73"/>
      <c r="F109" s="74"/>
      <c r="G109" s="75"/>
      <c r="H109" s="25" t="str">
        <f t="shared" si="9"/>
        <v/>
      </c>
    </row>
    <row r="110" spans="1:8" x14ac:dyDescent="0.25">
      <c r="A110" s="24" t="str">
        <f>IF(D110="","",SUM($H$1:H110))</f>
        <v/>
      </c>
      <c r="B110" s="71"/>
      <c r="C110" s="72"/>
      <c r="D110" s="24"/>
      <c r="E110" s="73"/>
      <c r="F110" s="74"/>
      <c r="G110" s="75"/>
      <c r="H110" s="25" t="str">
        <f t="shared" si="9"/>
        <v/>
      </c>
    </row>
    <row r="111" spans="1:8" x14ac:dyDescent="0.25">
      <c r="A111" s="24" t="str">
        <f>IF(D111="","",SUM($H$1:H111))</f>
        <v/>
      </c>
      <c r="B111" s="71" t="s">
        <v>118</v>
      </c>
      <c r="C111" s="72" t="s">
        <v>138</v>
      </c>
      <c r="D111" s="24"/>
      <c r="E111" s="73"/>
      <c r="F111" s="74"/>
      <c r="G111" s="75"/>
      <c r="H111" s="25" t="str">
        <f t="shared" si="9"/>
        <v/>
      </c>
    </row>
    <row r="112" spans="1:8" x14ac:dyDescent="0.25">
      <c r="A112" s="24" t="str">
        <f>IF(D112="","",SUM($H$1:H112))</f>
        <v/>
      </c>
      <c r="B112" s="71"/>
      <c r="C112" s="72"/>
      <c r="D112" s="24"/>
      <c r="E112" s="73"/>
      <c r="F112" s="74"/>
      <c r="G112" s="75"/>
      <c r="H112" s="25" t="str">
        <f t="shared" si="9"/>
        <v/>
      </c>
    </row>
    <row r="113" spans="1:8" x14ac:dyDescent="0.25">
      <c r="A113" s="24" t="str">
        <f>IF(D113="","",SUM($H$1:H113))</f>
        <v/>
      </c>
      <c r="B113" s="82" t="s">
        <v>177</v>
      </c>
      <c r="C113" s="83" t="s">
        <v>178</v>
      </c>
      <c r="D113" s="24"/>
      <c r="E113" s="73"/>
      <c r="F113" s="74"/>
      <c r="G113" s="75"/>
      <c r="H113" s="25" t="str">
        <f t="shared" si="9"/>
        <v/>
      </c>
    </row>
    <row r="114" spans="1:8" x14ac:dyDescent="0.25">
      <c r="A114" s="24" t="str">
        <f>IF(D114="","",SUM($H$1:H114))</f>
        <v/>
      </c>
      <c r="B114" s="71"/>
      <c r="C114" s="72"/>
      <c r="D114" s="24"/>
      <c r="E114" s="73"/>
      <c r="F114" s="74"/>
      <c r="G114" s="75"/>
      <c r="H114" s="25" t="str">
        <f t="shared" si="9"/>
        <v/>
      </c>
    </row>
    <row r="115" spans="1:8" x14ac:dyDescent="0.25">
      <c r="A115" s="24">
        <f>IF(D115="","",SUM($H$1:H115))</f>
        <v>34</v>
      </c>
      <c r="B115" s="71"/>
      <c r="C115" s="79" t="s">
        <v>179</v>
      </c>
      <c r="D115" s="24" t="s">
        <v>5</v>
      </c>
      <c r="E115" s="73">
        <v>160</v>
      </c>
      <c r="F115" s="74"/>
      <c r="G115" s="75">
        <f t="shared" ref="G115:G139" si="15">ROUND(E115*F115,2)</f>
        <v>0</v>
      </c>
      <c r="H115" s="25">
        <f t="shared" si="9"/>
        <v>1</v>
      </c>
    </row>
    <row r="116" spans="1:8" x14ac:dyDescent="0.25">
      <c r="A116" s="24" t="str">
        <f>IF(D116="","",SUM($H$1:H116))</f>
        <v/>
      </c>
      <c r="B116" s="71"/>
      <c r="C116" s="80"/>
      <c r="D116" s="24"/>
      <c r="E116" s="73"/>
      <c r="F116" s="74"/>
      <c r="G116" s="75"/>
      <c r="H116" s="25" t="str">
        <f t="shared" si="9"/>
        <v/>
      </c>
    </row>
    <row r="117" spans="1:8" x14ac:dyDescent="0.25">
      <c r="A117" s="24">
        <f>IF(D117="","",SUM($H$1:H117))</f>
        <v>35</v>
      </c>
      <c r="B117" s="71"/>
      <c r="C117" s="79" t="s">
        <v>180</v>
      </c>
      <c r="D117" s="24" t="s">
        <v>5</v>
      </c>
      <c r="E117" s="73">
        <v>150</v>
      </c>
      <c r="F117" s="74"/>
      <c r="G117" s="75">
        <f t="shared" si="15"/>
        <v>0</v>
      </c>
      <c r="H117" s="25">
        <f t="shared" si="9"/>
        <v>1</v>
      </c>
    </row>
    <row r="118" spans="1:8" x14ac:dyDescent="0.25">
      <c r="A118" s="24" t="str">
        <f>IF(D118="","",SUM($H$1:H118))</f>
        <v/>
      </c>
      <c r="B118" s="71"/>
      <c r="C118" s="72"/>
      <c r="D118" s="24"/>
      <c r="E118" s="73"/>
      <c r="F118" s="74"/>
      <c r="G118" s="75"/>
      <c r="H118" s="25" t="str">
        <f t="shared" si="9"/>
        <v/>
      </c>
    </row>
    <row r="119" spans="1:8" x14ac:dyDescent="0.25">
      <c r="A119" s="24">
        <f>IF(D119="","",SUM($H$1:H119))</f>
        <v>36</v>
      </c>
      <c r="B119" s="82" t="s">
        <v>181</v>
      </c>
      <c r="C119" s="83" t="s">
        <v>182</v>
      </c>
      <c r="D119" s="24" t="s">
        <v>5</v>
      </c>
      <c r="E119" s="73">
        <v>500</v>
      </c>
      <c r="F119" s="74"/>
      <c r="G119" s="75">
        <f t="shared" si="15"/>
        <v>0</v>
      </c>
      <c r="H119" s="25">
        <f t="shared" si="9"/>
        <v>1</v>
      </c>
    </row>
    <row r="120" spans="1:8" x14ac:dyDescent="0.25">
      <c r="A120" s="24" t="str">
        <f>IF(D120="","",SUM($H$1:H120))</f>
        <v/>
      </c>
      <c r="B120" s="82"/>
      <c r="C120" s="83"/>
      <c r="D120" s="24"/>
      <c r="E120" s="73"/>
      <c r="F120" s="74"/>
      <c r="G120" s="75"/>
      <c r="H120" s="25" t="str">
        <f t="shared" si="9"/>
        <v/>
      </c>
    </row>
    <row r="121" spans="1:8" x14ac:dyDescent="0.25">
      <c r="A121" s="24" t="str">
        <f>IF(D121="","",SUM($H$1:H121))</f>
        <v/>
      </c>
      <c r="B121" s="82" t="s">
        <v>183</v>
      </c>
      <c r="C121" s="83" t="s">
        <v>184</v>
      </c>
      <c r="D121" s="24"/>
      <c r="E121" s="73"/>
      <c r="F121" s="74"/>
      <c r="G121" s="75"/>
      <c r="H121" s="25" t="str">
        <f t="shared" si="9"/>
        <v/>
      </c>
    </row>
    <row r="122" spans="1:8" x14ac:dyDescent="0.25">
      <c r="A122" s="24" t="str">
        <f>IF(D122="","",SUM($H$1:H122))</f>
        <v/>
      </c>
      <c r="B122" s="71"/>
      <c r="C122" s="80"/>
      <c r="D122" s="24"/>
      <c r="E122" s="73"/>
      <c r="F122" s="74"/>
      <c r="G122" s="75"/>
      <c r="H122" s="25" t="str">
        <f t="shared" si="9"/>
        <v/>
      </c>
    </row>
    <row r="123" spans="1:8" x14ac:dyDescent="0.25">
      <c r="A123" s="24">
        <f>IF(D123="","",SUM($H$1:H123))</f>
        <v>37</v>
      </c>
      <c r="B123" s="71"/>
      <c r="C123" s="79" t="s">
        <v>185</v>
      </c>
      <c r="D123" s="24" t="s">
        <v>4</v>
      </c>
      <c r="E123" s="77">
        <v>1</v>
      </c>
      <c r="F123" s="74"/>
      <c r="G123" s="75">
        <f t="shared" si="15"/>
        <v>0</v>
      </c>
      <c r="H123" s="25">
        <f t="shared" si="9"/>
        <v>1</v>
      </c>
    </row>
    <row r="124" spans="1:8" x14ac:dyDescent="0.25">
      <c r="A124" s="24" t="str">
        <f>IF(D124="","",SUM($H$1:H124))</f>
        <v/>
      </c>
      <c r="B124" s="71"/>
      <c r="C124" s="80"/>
      <c r="D124" s="24"/>
      <c r="E124" s="73"/>
      <c r="F124" s="74"/>
      <c r="G124" s="75"/>
      <c r="H124" s="25" t="str">
        <f t="shared" si="9"/>
        <v/>
      </c>
    </row>
    <row r="125" spans="1:8" x14ac:dyDescent="0.25">
      <c r="A125" s="24">
        <f>IF(D125="","",SUM($H$1:H125))</f>
        <v>38</v>
      </c>
      <c r="B125" s="71"/>
      <c r="C125" s="79" t="s">
        <v>186</v>
      </c>
      <c r="D125" s="24" t="s">
        <v>4</v>
      </c>
      <c r="E125" s="77">
        <v>1</v>
      </c>
      <c r="F125" s="74"/>
      <c r="G125" s="75">
        <f t="shared" si="15"/>
        <v>0</v>
      </c>
      <c r="H125" s="25">
        <f t="shared" si="9"/>
        <v>1</v>
      </c>
    </row>
    <row r="126" spans="1:8" x14ac:dyDescent="0.25">
      <c r="A126" s="24" t="str">
        <f>IF(D126="","",SUM($H$1:H126))</f>
        <v/>
      </c>
      <c r="B126" s="71"/>
      <c r="C126" s="79"/>
      <c r="D126" s="24"/>
      <c r="E126" s="77"/>
      <c r="F126" s="74"/>
      <c r="G126" s="75"/>
      <c r="H126" s="25" t="str">
        <f t="shared" si="9"/>
        <v/>
      </c>
    </row>
    <row r="127" spans="1:8" x14ac:dyDescent="0.25">
      <c r="A127" s="24" t="str">
        <f>IF(D127="","",SUM($H$1:H127))</f>
        <v/>
      </c>
      <c r="B127" s="82" t="s">
        <v>187</v>
      </c>
      <c r="C127" s="83" t="s">
        <v>188</v>
      </c>
      <c r="D127" s="24"/>
      <c r="E127" s="77"/>
      <c r="F127" s="74"/>
      <c r="G127" s="75"/>
      <c r="H127" s="25" t="str">
        <f t="shared" si="9"/>
        <v/>
      </c>
    </row>
    <row r="128" spans="1:8" x14ac:dyDescent="0.25">
      <c r="A128" s="24" t="str">
        <f>IF(D128="","",SUM($H$1:H128))</f>
        <v/>
      </c>
      <c r="B128" s="71"/>
      <c r="C128" s="79"/>
      <c r="D128" s="24"/>
      <c r="E128" s="77"/>
      <c r="F128" s="74"/>
      <c r="G128" s="75"/>
      <c r="H128" s="25" t="str">
        <f t="shared" si="9"/>
        <v/>
      </c>
    </row>
    <row r="129" spans="1:8" x14ac:dyDescent="0.25">
      <c r="A129" s="24">
        <f>IF(D129="","",SUM($H$1:H129))</f>
        <v>39</v>
      </c>
      <c r="B129" s="71"/>
      <c r="C129" s="80" t="s">
        <v>195</v>
      </c>
      <c r="D129" s="24" t="s">
        <v>4</v>
      </c>
      <c r="E129" s="77">
        <v>1</v>
      </c>
      <c r="F129" s="74"/>
      <c r="G129" s="75">
        <f t="shared" si="15"/>
        <v>0</v>
      </c>
      <c r="H129" s="25">
        <f t="shared" si="9"/>
        <v>1</v>
      </c>
    </row>
    <row r="130" spans="1:8" x14ac:dyDescent="0.25">
      <c r="A130" s="24" t="str">
        <f>IF(D130="","",SUM($H$1:H130))</f>
        <v/>
      </c>
      <c r="B130" s="71"/>
      <c r="C130" s="80"/>
      <c r="D130" s="24"/>
      <c r="E130" s="77"/>
      <c r="F130" s="74"/>
      <c r="G130" s="75"/>
      <c r="H130" s="25" t="str">
        <f t="shared" si="9"/>
        <v/>
      </c>
    </row>
    <row r="131" spans="1:8" x14ac:dyDescent="0.25">
      <c r="A131" s="24">
        <f>IF(D131="","",SUM($H$1:H131))</f>
        <v>40</v>
      </c>
      <c r="B131" s="71"/>
      <c r="C131" s="80" t="s">
        <v>189</v>
      </c>
      <c r="D131" s="24" t="s">
        <v>4</v>
      </c>
      <c r="E131" s="77">
        <v>1</v>
      </c>
      <c r="F131" s="74"/>
      <c r="G131" s="75">
        <f t="shared" si="15"/>
        <v>0</v>
      </c>
      <c r="H131" s="25">
        <f t="shared" si="9"/>
        <v>1</v>
      </c>
    </row>
    <row r="132" spans="1:8" x14ac:dyDescent="0.25">
      <c r="A132" s="24" t="str">
        <f>IF(D132="","",SUM($H$1:H132))</f>
        <v/>
      </c>
      <c r="B132" s="71"/>
      <c r="C132" s="80"/>
      <c r="D132" s="24"/>
      <c r="E132" s="77"/>
      <c r="F132" s="74"/>
      <c r="G132" s="75"/>
      <c r="H132" s="25" t="str">
        <f t="shared" si="9"/>
        <v/>
      </c>
    </row>
    <row r="133" spans="1:8" x14ac:dyDescent="0.25">
      <c r="A133" s="24">
        <f>IF(D133="","",SUM($H$1:H133))</f>
        <v>41</v>
      </c>
      <c r="B133" s="71"/>
      <c r="C133" s="80" t="s">
        <v>190</v>
      </c>
      <c r="D133" s="24" t="s">
        <v>4</v>
      </c>
      <c r="E133" s="77">
        <v>1</v>
      </c>
      <c r="F133" s="74"/>
      <c r="G133" s="75">
        <f t="shared" si="15"/>
        <v>0</v>
      </c>
      <c r="H133" s="25">
        <f t="shared" si="9"/>
        <v>1</v>
      </c>
    </row>
    <row r="134" spans="1:8" x14ac:dyDescent="0.25">
      <c r="A134" s="24" t="str">
        <f>IF(D134="","",SUM($H$1:H134))</f>
        <v/>
      </c>
      <c r="B134" s="71"/>
      <c r="C134" s="80"/>
      <c r="D134" s="24"/>
      <c r="E134" s="77"/>
      <c r="F134" s="74"/>
      <c r="G134" s="75"/>
      <c r="H134" s="25" t="str">
        <f t="shared" si="9"/>
        <v/>
      </c>
    </row>
    <row r="135" spans="1:8" x14ac:dyDescent="0.25">
      <c r="A135" s="24">
        <f>IF(D135="","",SUM($H$1:H135))</f>
        <v>42</v>
      </c>
      <c r="B135" s="71"/>
      <c r="C135" s="80" t="s">
        <v>191</v>
      </c>
      <c r="D135" s="24" t="s">
        <v>34</v>
      </c>
      <c r="E135" s="77">
        <v>1</v>
      </c>
      <c r="F135" s="74"/>
      <c r="G135" s="75">
        <f t="shared" si="15"/>
        <v>0</v>
      </c>
      <c r="H135" s="25">
        <f t="shared" si="9"/>
        <v>1</v>
      </c>
    </row>
    <row r="136" spans="1:8" x14ac:dyDescent="0.25">
      <c r="A136" s="24" t="str">
        <f>IF(D136="","",SUM($H$1:H136))</f>
        <v/>
      </c>
      <c r="B136" s="71"/>
      <c r="C136" s="80"/>
      <c r="D136" s="24"/>
      <c r="E136" s="77"/>
      <c r="F136" s="74"/>
      <c r="G136" s="75"/>
      <c r="H136" s="25" t="str">
        <f t="shared" si="9"/>
        <v/>
      </c>
    </row>
    <row r="137" spans="1:8" ht="30" x14ac:dyDescent="0.25">
      <c r="A137" s="24">
        <f>IF(D137="","",SUM($H$1:H137))</f>
        <v>43</v>
      </c>
      <c r="B137" s="71"/>
      <c r="C137" s="80" t="s">
        <v>192</v>
      </c>
      <c r="D137" s="24" t="s">
        <v>4</v>
      </c>
      <c r="E137" s="77">
        <v>1</v>
      </c>
      <c r="F137" s="74"/>
      <c r="G137" s="75">
        <f t="shared" si="15"/>
        <v>0</v>
      </c>
      <c r="H137" s="25">
        <f t="shared" si="9"/>
        <v>1</v>
      </c>
    </row>
    <row r="138" spans="1:8" x14ac:dyDescent="0.25">
      <c r="A138" s="24" t="str">
        <f>IF(D138="","",SUM($H$1:H138))</f>
        <v/>
      </c>
      <c r="B138" s="71"/>
      <c r="C138" s="80"/>
      <c r="D138" s="24"/>
      <c r="E138" s="77"/>
      <c r="F138" s="74"/>
      <c r="G138" s="75"/>
      <c r="H138" s="25" t="str">
        <f t="shared" si="9"/>
        <v/>
      </c>
    </row>
    <row r="139" spans="1:8" x14ac:dyDescent="0.25">
      <c r="A139" s="24">
        <f>IF(D139="","",SUM($H$1:H139))</f>
        <v>44</v>
      </c>
      <c r="B139" s="71"/>
      <c r="C139" s="80" t="s">
        <v>193</v>
      </c>
      <c r="D139" s="24" t="s">
        <v>34</v>
      </c>
      <c r="E139" s="77">
        <v>1</v>
      </c>
      <c r="F139" s="74"/>
      <c r="G139" s="75">
        <f t="shared" si="15"/>
        <v>0</v>
      </c>
      <c r="H139" s="25">
        <f t="shared" si="9"/>
        <v>1</v>
      </c>
    </row>
    <row r="140" spans="1:8" x14ac:dyDescent="0.25">
      <c r="A140" s="24" t="str">
        <f>IF(D140="","",SUM($H$1:H140))</f>
        <v/>
      </c>
      <c r="B140" s="50"/>
      <c r="C140" s="90"/>
      <c r="D140" s="43"/>
      <c r="E140" s="44"/>
      <c r="F140" s="93"/>
      <c r="G140" s="52"/>
      <c r="H140" s="25" t="str">
        <f t="shared" si="9"/>
        <v/>
      </c>
    </row>
    <row r="141" spans="1:8" x14ac:dyDescent="0.25">
      <c r="A141" s="24" t="str">
        <f>IF(D141="","",SUM($H$1:H141))</f>
        <v/>
      </c>
      <c r="B141" s="50"/>
      <c r="C141" s="90"/>
      <c r="D141" s="43"/>
      <c r="E141" s="94" t="s">
        <v>231</v>
      </c>
      <c r="F141" s="52">
        <f>SUM(G109:G140)</f>
        <v>0</v>
      </c>
      <c r="G141" s="52"/>
      <c r="H141" s="25" t="str">
        <f t="shared" si="9"/>
        <v/>
      </c>
    </row>
    <row r="142" spans="1:8" x14ac:dyDescent="0.25">
      <c r="A142" s="24" t="str">
        <f>IF(D142="","",SUM($H$1:H142))</f>
        <v/>
      </c>
      <c r="B142" s="71"/>
      <c r="C142" s="79"/>
      <c r="D142" s="24"/>
      <c r="E142" s="77"/>
      <c r="F142" s="74"/>
      <c r="G142" s="75"/>
      <c r="H142" s="25" t="str">
        <f t="shared" ref="H142:H205" si="16">IF(D142="","",1)</f>
        <v/>
      </c>
    </row>
    <row r="143" spans="1:8" x14ac:dyDescent="0.25">
      <c r="A143" s="24" t="str">
        <f>IF(D143="","",SUM($H$1:H143))</f>
        <v/>
      </c>
      <c r="B143" s="71" t="s">
        <v>119</v>
      </c>
      <c r="C143" s="72" t="s">
        <v>194</v>
      </c>
      <c r="D143" s="24"/>
      <c r="E143" s="73"/>
      <c r="F143" s="74"/>
      <c r="G143" s="75"/>
      <c r="H143" s="25" t="str">
        <f t="shared" si="16"/>
        <v/>
      </c>
    </row>
    <row r="144" spans="1:8" x14ac:dyDescent="0.25">
      <c r="A144" s="24" t="str">
        <f>IF(D144="","",SUM($H$1:H144))</f>
        <v/>
      </c>
      <c r="B144" s="71"/>
      <c r="C144" s="72"/>
      <c r="D144" s="24"/>
      <c r="E144" s="73"/>
      <c r="F144" s="74"/>
      <c r="G144" s="75"/>
      <c r="H144" s="25" t="str">
        <f t="shared" si="16"/>
        <v/>
      </c>
    </row>
    <row r="145" spans="1:8" x14ac:dyDescent="0.25">
      <c r="A145" s="24">
        <f>IF(D145="","",SUM($H$1:H145))</f>
        <v>45</v>
      </c>
      <c r="B145" s="71" t="s">
        <v>120</v>
      </c>
      <c r="C145" s="72" t="s">
        <v>139</v>
      </c>
      <c r="D145" s="24" t="s">
        <v>4</v>
      </c>
      <c r="E145" s="77" t="s">
        <v>129</v>
      </c>
      <c r="F145" s="86" t="s">
        <v>170</v>
      </c>
      <c r="G145" s="87"/>
      <c r="H145" s="25">
        <f t="shared" si="16"/>
        <v>1</v>
      </c>
    </row>
    <row r="146" spans="1:8" x14ac:dyDescent="0.25">
      <c r="A146" s="24" t="str">
        <f>IF(D146="","",SUM($H$1:H146))</f>
        <v/>
      </c>
      <c r="B146" s="50"/>
      <c r="C146" s="90"/>
      <c r="D146" s="43"/>
      <c r="E146" s="44"/>
      <c r="F146" s="93"/>
      <c r="G146" s="52"/>
      <c r="H146" s="25" t="str">
        <f t="shared" si="16"/>
        <v/>
      </c>
    </row>
    <row r="147" spans="1:8" x14ac:dyDescent="0.25">
      <c r="A147" s="24" t="str">
        <f>IF(D147="","",SUM($H$1:H147))</f>
        <v/>
      </c>
      <c r="B147" s="50"/>
      <c r="C147" s="90"/>
      <c r="D147" s="43"/>
      <c r="E147" s="94" t="s">
        <v>231</v>
      </c>
      <c r="F147" s="52">
        <f>SUM(G143:G146)</f>
        <v>0</v>
      </c>
      <c r="G147" s="52"/>
      <c r="H147" s="25" t="str">
        <f t="shared" si="16"/>
        <v/>
      </c>
    </row>
    <row r="148" spans="1:8" x14ac:dyDescent="0.25">
      <c r="A148" s="24" t="str">
        <f>IF(D148="","",SUM($H$1:H148))</f>
        <v/>
      </c>
      <c r="B148" s="50"/>
      <c r="C148" s="95"/>
      <c r="D148" s="40"/>
      <c r="E148" s="92"/>
      <c r="F148" s="51"/>
      <c r="G148" s="97"/>
      <c r="H148" s="25" t="str">
        <f t="shared" si="16"/>
        <v/>
      </c>
    </row>
    <row r="149" spans="1:8" x14ac:dyDescent="0.25">
      <c r="A149" s="24" t="str">
        <f>IF(D149="","",SUM($H$1:H149))</f>
        <v/>
      </c>
      <c r="B149" s="50"/>
      <c r="C149" s="95"/>
      <c r="D149" s="40"/>
      <c r="E149" s="92"/>
      <c r="F149" s="51"/>
      <c r="G149" s="97"/>
      <c r="H149" s="25" t="str">
        <f t="shared" si="16"/>
        <v/>
      </c>
    </row>
    <row r="150" spans="1:8" x14ac:dyDescent="0.25">
      <c r="A150" s="24" t="str">
        <f>IF(D150="","",SUM($H$1:H150))</f>
        <v/>
      </c>
      <c r="B150" s="50"/>
      <c r="C150" s="95"/>
      <c r="D150" s="40"/>
      <c r="E150" s="92"/>
      <c r="F150" s="51"/>
      <c r="G150" s="97"/>
      <c r="H150" s="25" t="str">
        <f t="shared" si="16"/>
        <v/>
      </c>
    </row>
    <row r="151" spans="1:8" x14ac:dyDescent="0.25">
      <c r="A151" s="24" t="str">
        <f>IF(D151="","",SUM($H$1:H151))</f>
        <v/>
      </c>
      <c r="B151" s="50"/>
      <c r="C151" s="95"/>
      <c r="D151" s="40"/>
      <c r="E151" s="92"/>
      <c r="F151" s="51"/>
      <c r="G151" s="97"/>
      <c r="H151" s="25" t="str">
        <f t="shared" si="16"/>
        <v/>
      </c>
    </row>
    <row r="152" spans="1:8" x14ac:dyDescent="0.25">
      <c r="A152" s="24" t="str">
        <f>IF(D152="","",SUM($H$1:H152))</f>
        <v/>
      </c>
      <c r="B152" s="57" t="s">
        <v>125</v>
      </c>
      <c r="C152" s="4" t="s">
        <v>232</v>
      </c>
      <c r="D152" s="68"/>
      <c r="E152" s="69"/>
      <c r="F152" s="51"/>
      <c r="G152" s="70"/>
      <c r="H152" s="25" t="str">
        <f t="shared" si="16"/>
        <v/>
      </c>
    </row>
    <row r="153" spans="1:8" x14ac:dyDescent="0.25">
      <c r="A153" s="24" t="str">
        <f>IF(D153="","",SUM($H$1:H153))</f>
        <v/>
      </c>
      <c r="B153" s="57"/>
      <c r="C153" s="99"/>
      <c r="D153" s="68"/>
      <c r="E153" s="69"/>
      <c r="F153" s="51"/>
      <c r="G153" s="70"/>
      <c r="H153" s="25" t="str">
        <f t="shared" si="16"/>
        <v/>
      </c>
    </row>
    <row r="154" spans="1:8" x14ac:dyDescent="0.25">
      <c r="A154" s="24">
        <f>IF(D154="","",SUM($H$1:H154))</f>
        <v>46</v>
      </c>
      <c r="B154" s="100"/>
      <c r="C154" s="101" t="s">
        <v>31</v>
      </c>
      <c r="D154" s="5" t="s">
        <v>4</v>
      </c>
      <c r="E154" s="6">
        <v>1</v>
      </c>
      <c r="F154" s="7"/>
      <c r="G154" s="51">
        <f t="shared" ref="G154" si="17">E154*F154</f>
        <v>0</v>
      </c>
      <c r="H154" s="25">
        <f t="shared" si="16"/>
        <v>1</v>
      </c>
    </row>
    <row r="155" spans="1:8" x14ac:dyDescent="0.25">
      <c r="A155" s="24" t="str">
        <f>IF(D155="","",SUM($H$1:H155))</f>
        <v/>
      </c>
      <c r="B155" s="100"/>
      <c r="C155" s="101"/>
      <c r="D155" s="5"/>
      <c r="E155" s="6"/>
      <c r="F155" s="7"/>
      <c r="G155" s="70"/>
      <c r="H155" s="25" t="str">
        <f t="shared" si="16"/>
        <v/>
      </c>
    </row>
    <row r="156" spans="1:8" x14ac:dyDescent="0.25">
      <c r="A156" s="24">
        <f>IF(D156="","",SUM($H$1:H156))</f>
        <v>47</v>
      </c>
      <c r="B156" s="100"/>
      <c r="C156" s="101" t="s">
        <v>32</v>
      </c>
      <c r="D156" s="5" t="s">
        <v>4</v>
      </c>
      <c r="E156" s="6">
        <v>1</v>
      </c>
      <c r="F156" s="7"/>
      <c r="G156" s="51">
        <f t="shared" ref="G156" si="18">E156*F156</f>
        <v>0</v>
      </c>
      <c r="H156" s="25">
        <f t="shared" si="16"/>
        <v>1</v>
      </c>
    </row>
    <row r="157" spans="1:8" x14ac:dyDescent="0.25">
      <c r="A157" s="24" t="str">
        <f>IF(D157="","",SUM($H$1:H157))</f>
        <v/>
      </c>
      <c r="B157" s="50"/>
      <c r="C157" s="95"/>
      <c r="D157" s="40"/>
      <c r="E157" s="92"/>
      <c r="F157" s="52"/>
      <c r="G157" s="47"/>
      <c r="H157" s="25" t="str">
        <f t="shared" si="16"/>
        <v/>
      </c>
    </row>
    <row r="158" spans="1:8" x14ac:dyDescent="0.25">
      <c r="A158" s="24" t="str">
        <f>IF(D158="","",SUM($H$1:H158))</f>
        <v/>
      </c>
      <c r="B158" s="50"/>
      <c r="C158" s="95"/>
      <c r="D158" s="40"/>
      <c r="E158" s="94" t="s">
        <v>231</v>
      </c>
      <c r="F158" s="96">
        <f>SUM(G152:G157)</f>
        <v>0</v>
      </c>
      <c r="G158" s="97"/>
      <c r="H158" s="25" t="str">
        <f t="shared" si="16"/>
        <v/>
      </c>
    </row>
    <row r="159" spans="1:8" x14ac:dyDescent="0.25">
      <c r="A159" s="24" t="str">
        <f>IF(D159="","",SUM($H$1:H159))</f>
        <v/>
      </c>
      <c r="B159" s="57"/>
      <c r="C159" s="88"/>
      <c r="D159" s="68"/>
      <c r="E159" s="69"/>
      <c r="F159" s="51"/>
      <c r="G159" s="70"/>
      <c r="H159" s="25" t="str">
        <f t="shared" si="16"/>
        <v/>
      </c>
    </row>
    <row r="160" spans="1:8" ht="29.25" x14ac:dyDescent="0.25">
      <c r="A160" s="24" t="str">
        <f>IF(D160="","",SUM($H$1:H160))</f>
        <v/>
      </c>
      <c r="B160" s="57" t="s">
        <v>126</v>
      </c>
      <c r="C160" s="4" t="s">
        <v>233</v>
      </c>
      <c r="D160" s="68"/>
      <c r="E160" s="69"/>
      <c r="F160" s="51"/>
      <c r="G160" s="70"/>
      <c r="H160" s="25" t="str">
        <f t="shared" si="16"/>
        <v/>
      </c>
    </row>
    <row r="161" spans="1:8" x14ac:dyDescent="0.25">
      <c r="A161" s="24" t="str">
        <f>IF(D161="","",SUM($H$1:H161))</f>
        <v/>
      </c>
      <c r="B161" s="57"/>
      <c r="C161" s="22"/>
      <c r="D161" s="68"/>
      <c r="E161" s="69"/>
      <c r="F161" s="51"/>
      <c r="G161" s="70"/>
      <c r="H161" s="25" t="str">
        <f t="shared" si="16"/>
        <v/>
      </c>
    </row>
    <row r="162" spans="1:8" x14ac:dyDescent="0.25">
      <c r="A162" s="24">
        <f>IF(D162="","",SUM($H$1:H162))</f>
        <v>48</v>
      </c>
      <c r="B162" s="57"/>
      <c r="C162" s="22" t="s">
        <v>33</v>
      </c>
      <c r="D162" s="5" t="s">
        <v>34</v>
      </c>
      <c r="E162" s="6">
        <v>1</v>
      </c>
      <c r="F162" s="7"/>
      <c r="G162" s="51">
        <f t="shared" ref="G162" si="19">E162*F162</f>
        <v>0</v>
      </c>
      <c r="H162" s="25">
        <f t="shared" si="16"/>
        <v>1</v>
      </c>
    </row>
    <row r="163" spans="1:8" x14ac:dyDescent="0.25">
      <c r="A163" s="24" t="str">
        <f>IF(D163="","",SUM($H$1:H163))</f>
        <v/>
      </c>
      <c r="B163" s="57"/>
      <c r="C163" s="22"/>
      <c r="D163" s="5"/>
      <c r="E163" s="6"/>
      <c r="F163" s="7"/>
      <c r="G163" s="70"/>
      <c r="H163" s="25" t="str">
        <f t="shared" si="16"/>
        <v/>
      </c>
    </row>
    <row r="164" spans="1:8" x14ac:dyDescent="0.25">
      <c r="A164" s="24">
        <f>IF(D164="","",SUM($H$1:H164))</f>
        <v>49</v>
      </c>
      <c r="B164" s="57"/>
      <c r="C164" s="22" t="s">
        <v>35</v>
      </c>
      <c r="D164" s="5" t="s">
        <v>34</v>
      </c>
      <c r="E164" s="6">
        <v>1</v>
      </c>
      <c r="F164" s="7"/>
      <c r="G164" s="51">
        <f t="shared" ref="G164" si="20">E164*F164</f>
        <v>0</v>
      </c>
      <c r="H164" s="25">
        <f t="shared" si="16"/>
        <v>1</v>
      </c>
    </row>
    <row r="165" spans="1:8" x14ac:dyDescent="0.25">
      <c r="A165" s="24" t="str">
        <f>IF(D165="","",SUM($H$1:H165))</f>
        <v/>
      </c>
      <c r="B165" s="50"/>
      <c r="C165" s="95"/>
      <c r="D165" s="40"/>
      <c r="E165" s="92"/>
      <c r="F165" s="52"/>
      <c r="G165" s="47"/>
      <c r="H165" s="25" t="str">
        <f t="shared" si="16"/>
        <v/>
      </c>
    </row>
    <row r="166" spans="1:8" x14ac:dyDescent="0.25">
      <c r="A166" s="24" t="str">
        <f>IF(D166="","",SUM($H$1:H166))</f>
        <v/>
      </c>
      <c r="B166" s="50"/>
      <c r="C166" s="95"/>
      <c r="D166" s="40"/>
      <c r="E166" s="94" t="s">
        <v>231</v>
      </c>
      <c r="F166" s="96">
        <f>SUM(G160:G165)</f>
        <v>0</v>
      </c>
      <c r="G166" s="97"/>
      <c r="H166" s="25" t="str">
        <f t="shared" si="16"/>
        <v/>
      </c>
    </row>
    <row r="167" spans="1:8" x14ac:dyDescent="0.25">
      <c r="A167" s="24" t="str">
        <f>IF(D167="","",SUM($H$1:H167))</f>
        <v/>
      </c>
      <c r="B167" s="57"/>
      <c r="C167" s="88"/>
      <c r="D167" s="68"/>
      <c r="E167" s="69"/>
      <c r="F167" s="51"/>
      <c r="G167" s="70"/>
      <c r="H167" s="25" t="str">
        <f t="shared" si="16"/>
        <v/>
      </c>
    </row>
    <row r="168" spans="1:8" x14ac:dyDescent="0.25">
      <c r="A168" s="24" t="str">
        <f>IF(D168="","",SUM($H$1:H168))</f>
        <v/>
      </c>
      <c r="B168" s="57" t="s">
        <v>196</v>
      </c>
      <c r="C168" s="4" t="s">
        <v>266</v>
      </c>
      <c r="D168" s="68"/>
      <c r="E168" s="69"/>
      <c r="F168" s="51"/>
      <c r="G168" s="70"/>
      <c r="H168" s="25" t="str">
        <f t="shared" si="16"/>
        <v/>
      </c>
    </row>
    <row r="169" spans="1:8" x14ac:dyDescent="0.25">
      <c r="A169" s="24" t="str">
        <f>IF(D169="","",SUM($H$1:H169))</f>
        <v/>
      </c>
      <c r="B169" s="57"/>
      <c r="C169" s="99"/>
      <c r="D169" s="68"/>
      <c r="E169" s="6"/>
      <c r="F169" s="51"/>
      <c r="G169" s="70"/>
      <c r="H169" s="25" t="str">
        <f t="shared" si="16"/>
        <v/>
      </c>
    </row>
    <row r="170" spans="1:8" x14ac:dyDescent="0.25">
      <c r="A170" s="24">
        <f>IF(D170="","",SUM($H$1:H170))</f>
        <v>50</v>
      </c>
      <c r="B170" s="57"/>
      <c r="C170" s="22" t="s">
        <v>36</v>
      </c>
      <c r="D170" s="5" t="s">
        <v>5</v>
      </c>
      <c r="E170" s="81">
        <v>950</v>
      </c>
      <c r="F170" s="7"/>
      <c r="G170" s="51">
        <f t="shared" ref="G170:G188" si="21">E170*F170</f>
        <v>0</v>
      </c>
      <c r="H170" s="25">
        <f t="shared" si="16"/>
        <v>1</v>
      </c>
    </row>
    <row r="171" spans="1:8" x14ac:dyDescent="0.25">
      <c r="A171" s="24" t="str">
        <f>IF(D171="","",SUM($H$1:H171))</f>
        <v/>
      </c>
      <c r="B171" s="57"/>
      <c r="C171" s="22"/>
      <c r="D171" s="5"/>
      <c r="E171" s="6"/>
      <c r="F171" s="7"/>
      <c r="G171" s="51"/>
      <c r="H171" s="25" t="str">
        <f t="shared" si="16"/>
        <v/>
      </c>
    </row>
    <row r="172" spans="1:8" ht="30" x14ac:dyDescent="0.25">
      <c r="A172" s="24">
        <f>IF(D172="","",SUM($H$1:H172))</f>
        <v>51</v>
      </c>
      <c r="B172" s="57"/>
      <c r="C172" s="22" t="s">
        <v>37</v>
      </c>
      <c r="D172" s="5" t="s">
        <v>102</v>
      </c>
      <c r="E172" s="6">
        <v>1</v>
      </c>
      <c r="F172" s="7"/>
      <c r="G172" s="51">
        <f t="shared" si="21"/>
        <v>0</v>
      </c>
      <c r="H172" s="25">
        <f t="shared" si="16"/>
        <v>1</v>
      </c>
    </row>
    <row r="173" spans="1:8" x14ac:dyDescent="0.25">
      <c r="A173" s="24" t="str">
        <f>IF(D173="","",SUM($H$1:H173))</f>
        <v/>
      </c>
      <c r="B173" s="57"/>
      <c r="C173" s="22"/>
      <c r="D173" s="5"/>
      <c r="E173" s="6"/>
      <c r="F173" s="7"/>
      <c r="G173" s="51"/>
      <c r="H173" s="25" t="str">
        <f t="shared" si="16"/>
        <v/>
      </c>
    </row>
    <row r="174" spans="1:8" ht="30" x14ac:dyDescent="0.25">
      <c r="A174" s="24">
        <f>IF(D174="","",SUM($H$1:H174))</f>
        <v>52</v>
      </c>
      <c r="B174" s="57"/>
      <c r="C174" s="22" t="s">
        <v>38</v>
      </c>
      <c r="D174" s="5" t="s">
        <v>4</v>
      </c>
      <c r="E174" s="6">
        <v>1</v>
      </c>
      <c r="F174" s="7"/>
      <c r="G174" s="51">
        <f t="shared" si="21"/>
        <v>0</v>
      </c>
      <c r="H174" s="25">
        <f t="shared" si="16"/>
        <v>1</v>
      </c>
    </row>
    <row r="175" spans="1:8" x14ac:dyDescent="0.25">
      <c r="A175" s="24" t="str">
        <f>IF(D175="","",SUM($H$1:H175))</f>
        <v/>
      </c>
      <c r="B175" s="57"/>
      <c r="C175" s="22"/>
      <c r="D175" s="5"/>
      <c r="E175" s="6"/>
      <c r="F175" s="7"/>
      <c r="G175" s="51"/>
      <c r="H175" s="25" t="str">
        <f t="shared" si="16"/>
        <v/>
      </c>
    </row>
    <row r="176" spans="1:8" x14ac:dyDescent="0.25">
      <c r="A176" s="24">
        <f>IF(D176="","",SUM($H$1:H176))</f>
        <v>53</v>
      </c>
      <c r="B176" s="57"/>
      <c r="C176" s="22" t="s">
        <v>39</v>
      </c>
      <c r="D176" s="5" t="s">
        <v>4</v>
      </c>
      <c r="E176" s="6">
        <v>3</v>
      </c>
      <c r="F176" s="7"/>
      <c r="G176" s="51">
        <f t="shared" si="21"/>
        <v>0</v>
      </c>
      <c r="H176" s="25">
        <f t="shared" si="16"/>
        <v>1</v>
      </c>
    </row>
    <row r="177" spans="1:8" x14ac:dyDescent="0.25">
      <c r="A177" s="24" t="str">
        <f>IF(D177="","",SUM($H$1:H177))</f>
        <v/>
      </c>
      <c r="B177" s="57"/>
      <c r="C177" s="22"/>
      <c r="D177" s="5"/>
      <c r="E177" s="6"/>
      <c r="F177" s="7"/>
      <c r="G177" s="51"/>
      <c r="H177" s="25" t="str">
        <f t="shared" si="16"/>
        <v/>
      </c>
    </row>
    <row r="178" spans="1:8" x14ac:dyDescent="0.25">
      <c r="A178" s="24">
        <f>IF(D178="","",SUM($H$1:H178))</f>
        <v>54</v>
      </c>
      <c r="B178" s="57"/>
      <c r="C178" s="22" t="s">
        <v>258</v>
      </c>
      <c r="D178" s="5" t="s">
        <v>4</v>
      </c>
      <c r="E178" s="6">
        <v>2</v>
      </c>
      <c r="F178" s="7"/>
      <c r="G178" s="51">
        <f t="shared" si="21"/>
        <v>0</v>
      </c>
      <c r="H178" s="25">
        <f t="shared" si="16"/>
        <v>1</v>
      </c>
    </row>
    <row r="179" spans="1:8" x14ac:dyDescent="0.25">
      <c r="A179" s="24" t="str">
        <f>IF(D179="","",SUM($H$1:H179))</f>
        <v/>
      </c>
      <c r="B179" s="57"/>
      <c r="C179" s="22"/>
      <c r="D179" s="5"/>
      <c r="E179" s="6"/>
      <c r="F179" s="102"/>
      <c r="G179" s="51"/>
      <c r="H179" s="25" t="str">
        <f t="shared" si="16"/>
        <v/>
      </c>
    </row>
    <row r="180" spans="1:8" ht="45" x14ac:dyDescent="0.25">
      <c r="A180" s="24">
        <f>IF(D180="","",SUM($H$1:H180))</f>
        <v>55</v>
      </c>
      <c r="B180" s="57"/>
      <c r="C180" s="22" t="s">
        <v>40</v>
      </c>
      <c r="D180" s="5" t="s">
        <v>41</v>
      </c>
      <c r="E180" s="6">
        <v>4</v>
      </c>
      <c r="F180" s="7"/>
      <c r="G180" s="51">
        <f t="shared" si="21"/>
        <v>0</v>
      </c>
      <c r="H180" s="25">
        <f t="shared" si="16"/>
        <v>1</v>
      </c>
    </row>
    <row r="181" spans="1:8" x14ac:dyDescent="0.25">
      <c r="A181" s="24" t="str">
        <f>IF(D181="","",SUM($H$1:H181))</f>
        <v/>
      </c>
      <c r="B181" s="57"/>
      <c r="C181" s="22"/>
      <c r="D181" s="5"/>
      <c r="E181" s="6"/>
      <c r="F181" s="102"/>
      <c r="G181" s="51"/>
      <c r="H181" s="25" t="str">
        <f t="shared" si="16"/>
        <v/>
      </c>
    </row>
    <row r="182" spans="1:8" x14ac:dyDescent="0.25">
      <c r="A182" s="24">
        <f>IF(D182="","",SUM($H$1:H182))</f>
        <v>56</v>
      </c>
      <c r="B182" s="57"/>
      <c r="C182" s="22" t="s">
        <v>260</v>
      </c>
      <c r="D182" s="5" t="s">
        <v>4</v>
      </c>
      <c r="E182" s="6">
        <v>7</v>
      </c>
      <c r="F182" s="7"/>
      <c r="G182" s="51">
        <f t="shared" si="21"/>
        <v>0</v>
      </c>
      <c r="H182" s="25">
        <f t="shared" si="16"/>
        <v>1</v>
      </c>
    </row>
    <row r="183" spans="1:8" x14ac:dyDescent="0.25">
      <c r="A183" s="24" t="str">
        <f>IF(D183="","",SUM($H$1:H183))</f>
        <v/>
      </c>
      <c r="B183" s="57"/>
      <c r="C183" s="22"/>
      <c r="D183" s="5"/>
      <c r="E183" s="6"/>
      <c r="F183" s="7"/>
      <c r="G183" s="51"/>
      <c r="H183" s="25" t="str">
        <f t="shared" si="16"/>
        <v/>
      </c>
    </row>
    <row r="184" spans="1:8" x14ac:dyDescent="0.25">
      <c r="A184" s="24">
        <f>IF(D184="","",SUM($H$1:H184))</f>
        <v>57</v>
      </c>
      <c r="B184" s="57"/>
      <c r="C184" s="22" t="s">
        <v>259</v>
      </c>
      <c r="D184" s="5" t="s">
        <v>24</v>
      </c>
      <c r="E184" s="81">
        <v>2.2000000000000002</v>
      </c>
      <c r="F184" s="7"/>
      <c r="G184" s="51">
        <f t="shared" si="21"/>
        <v>0</v>
      </c>
      <c r="H184" s="25">
        <f t="shared" si="16"/>
        <v>1</v>
      </c>
    </row>
    <row r="185" spans="1:8" x14ac:dyDescent="0.25">
      <c r="A185" s="24" t="str">
        <f>IF(D185="","",SUM($H$1:H185))</f>
        <v/>
      </c>
      <c r="B185" s="57"/>
      <c r="C185" s="22"/>
      <c r="D185" s="5"/>
      <c r="E185" s="6"/>
      <c r="F185" s="7"/>
      <c r="G185" s="51"/>
      <c r="H185" s="25" t="str">
        <f t="shared" si="16"/>
        <v/>
      </c>
    </row>
    <row r="186" spans="1:8" x14ac:dyDescent="0.25">
      <c r="A186" s="24">
        <f>IF(D186="","",SUM($H$1:H186))</f>
        <v>58</v>
      </c>
      <c r="B186" s="57"/>
      <c r="C186" s="22" t="s">
        <v>42</v>
      </c>
      <c r="D186" s="5" t="s">
        <v>4</v>
      </c>
      <c r="E186" s="6">
        <v>1</v>
      </c>
      <c r="F186" s="7"/>
      <c r="G186" s="51">
        <f t="shared" si="21"/>
        <v>0</v>
      </c>
      <c r="H186" s="25">
        <f t="shared" si="16"/>
        <v>1</v>
      </c>
    </row>
    <row r="187" spans="1:8" x14ac:dyDescent="0.25">
      <c r="A187" s="24" t="str">
        <f>IF(D187="","",SUM($H$1:H187))</f>
        <v/>
      </c>
      <c r="B187" s="57"/>
      <c r="C187" s="22"/>
      <c r="D187" s="5"/>
      <c r="E187" s="6"/>
      <c r="F187" s="7"/>
      <c r="G187" s="51"/>
      <c r="H187" s="25" t="str">
        <f t="shared" si="16"/>
        <v/>
      </c>
    </row>
    <row r="188" spans="1:8" ht="30" x14ac:dyDescent="0.25">
      <c r="A188" s="24">
        <f>IF(D188="","",SUM($H$1:H188))</f>
        <v>59</v>
      </c>
      <c r="B188" s="57"/>
      <c r="C188" s="22" t="s">
        <v>209</v>
      </c>
      <c r="D188" s="5" t="s">
        <v>4</v>
      </c>
      <c r="E188" s="44">
        <v>6</v>
      </c>
      <c r="F188" s="7"/>
      <c r="G188" s="51">
        <f t="shared" si="21"/>
        <v>0</v>
      </c>
      <c r="H188" s="25">
        <f t="shared" si="16"/>
        <v>1</v>
      </c>
    </row>
    <row r="189" spans="1:8" x14ac:dyDescent="0.25">
      <c r="A189" s="24" t="str">
        <f>IF(D189="","",SUM($H$1:H189))</f>
        <v/>
      </c>
      <c r="B189" s="57"/>
      <c r="C189" s="22"/>
      <c r="D189" s="5"/>
      <c r="E189" s="44"/>
      <c r="F189" s="7"/>
      <c r="G189" s="51"/>
      <c r="H189" s="25" t="str">
        <f t="shared" si="16"/>
        <v/>
      </c>
    </row>
    <row r="190" spans="1:8" x14ac:dyDescent="0.25">
      <c r="A190" s="24">
        <f>IF(D190="","",SUM($H$1:H190))</f>
        <v>60</v>
      </c>
      <c r="B190" s="57"/>
      <c r="C190" s="22" t="s">
        <v>43</v>
      </c>
      <c r="D190" s="5" t="s">
        <v>4</v>
      </c>
      <c r="E190" s="6">
        <v>2</v>
      </c>
      <c r="F190" s="7"/>
      <c r="G190" s="51">
        <f>E190*F190</f>
        <v>0</v>
      </c>
      <c r="H190" s="25">
        <f t="shared" si="16"/>
        <v>1</v>
      </c>
    </row>
    <row r="191" spans="1:8" x14ac:dyDescent="0.25">
      <c r="A191" s="24" t="str">
        <f>IF(D191="","",SUM($H$1:H191))</f>
        <v/>
      </c>
      <c r="B191" s="57"/>
      <c r="C191" s="22"/>
      <c r="D191" s="5"/>
      <c r="E191" s="6"/>
      <c r="F191" s="7"/>
      <c r="G191" s="51"/>
      <c r="H191" s="25" t="str">
        <f t="shared" si="16"/>
        <v/>
      </c>
    </row>
    <row r="192" spans="1:8" ht="30" x14ac:dyDescent="0.25">
      <c r="A192" s="24">
        <f>IF(D192="","",SUM($H$1:H192))</f>
        <v>61</v>
      </c>
      <c r="B192" s="57"/>
      <c r="C192" s="22" t="s">
        <v>243</v>
      </c>
      <c r="D192" s="5" t="s">
        <v>5</v>
      </c>
      <c r="E192" s="81">
        <v>20</v>
      </c>
      <c r="F192" s="7"/>
      <c r="G192" s="51">
        <f>E192*F192</f>
        <v>0</v>
      </c>
      <c r="H192" s="25">
        <f t="shared" si="16"/>
        <v>1</v>
      </c>
    </row>
    <row r="193" spans="1:8" x14ac:dyDescent="0.25">
      <c r="A193" s="24" t="str">
        <f>IF(D193="","",SUM($H$1:H193))</f>
        <v/>
      </c>
      <c r="B193" s="57"/>
      <c r="C193" s="22"/>
      <c r="D193" s="5"/>
      <c r="E193" s="6"/>
      <c r="F193" s="7"/>
      <c r="G193" s="51"/>
      <c r="H193" s="25" t="str">
        <f t="shared" si="16"/>
        <v/>
      </c>
    </row>
    <row r="194" spans="1:8" x14ac:dyDescent="0.25">
      <c r="A194" s="24" t="str">
        <f>IF(D194="","",SUM($H$1:H194))</f>
        <v/>
      </c>
      <c r="B194" s="57"/>
      <c r="C194" s="22"/>
      <c r="D194" s="5"/>
      <c r="E194" s="6"/>
      <c r="F194" s="7"/>
      <c r="G194" s="51"/>
      <c r="H194" s="25" t="str">
        <f t="shared" si="16"/>
        <v/>
      </c>
    </row>
    <row r="195" spans="1:8" x14ac:dyDescent="0.25">
      <c r="A195" s="24" t="str">
        <f>IF(D195="","",SUM($H$1:H195))</f>
        <v/>
      </c>
      <c r="B195" s="57"/>
      <c r="C195" s="22"/>
      <c r="D195" s="5"/>
      <c r="E195" s="6"/>
      <c r="F195" s="7"/>
      <c r="G195" s="51"/>
      <c r="H195" s="25" t="str">
        <f t="shared" si="16"/>
        <v/>
      </c>
    </row>
    <row r="196" spans="1:8" x14ac:dyDescent="0.25">
      <c r="A196" s="24" t="str">
        <f>IF(D196="","",SUM($H$1:H196))</f>
        <v/>
      </c>
      <c r="B196" s="57"/>
      <c r="C196" s="22"/>
      <c r="D196" s="5"/>
      <c r="E196" s="6"/>
      <c r="F196" s="7"/>
      <c r="G196" s="51"/>
      <c r="H196" s="25" t="str">
        <f t="shared" si="16"/>
        <v/>
      </c>
    </row>
    <row r="197" spans="1:8" x14ac:dyDescent="0.25">
      <c r="A197" s="24">
        <f>IF(D197="","",SUM($H$1:H197))</f>
        <v>62</v>
      </c>
      <c r="B197" s="57"/>
      <c r="C197" s="22" t="s">
        <v>44</v>
      </c>
      <c r="D197" s="5" t="s">
        <v>4</v>
      </c>
      <c r="E197" s="6">
        <v>1</v>
      </c>
      <c r="F197" s="7"/>
      <c r="G197" s="51">
        <f>F197*E197</f>
        <v>0</v>
      </c>
      <c r="H197" s="25">
        <f t="shared" si="16"/>
        <v>1</v>
      </c>
    </row>
    <row r="198" spans="1:8" x14ac:dyDescent="0.25">
      <c r="A198" s="24" t="str">
        <f>IF(D198="","",SUM($H$1:H198))</f>
        <v/>
      </c>
      <c r="B198" s="50"/>
      <c r="C198" s="95"/>
      <c r="D198" s="40"/>
      <c r="E198" s="92"/>
      <c r="F198" s="52"/>
      <c r="G198" s="47"/>
      <c r="H198" s="25" t="str">
        <f t="shared" si="16"/>
        <v/>
      </c>
    </row>
    <row r="199" spans="1:8" x14ac:dyDescent="0.25">
      <c r="A199" s="24" t="str">
        <f>IF(D199="","",SUM($H$1:H199))</f>
        <v/>
      </c>
      <c r="B199" s="50"/>
      <c r="C199" s="95"/>
      <c r="D199" s="40"/>
      <c r="E199" s="94" t="s">
        <v>231</v>
      </c>
      <c r="F199" s="96">
        <f>SUM(G168:G198)</f>
        <v>0</v>
      </c>
      <c r="G199" s="97"/>
      <c r="H199" s="25" t="str">
        <f t="shared" si="16"/>
        <v/>
      </c>
    </row>
    <row r="200" spans="1:8" x14ac:dyDescent="0.25">
      <c r="A200" s="24" t="str">
        <f>IF(D200="","",SUM($H$1:H200))</f>
        <v/>
      </c>
      <c r="B200" s="57"/>
      <c r="C200" s="88"/>
      <c r="D200" s="68"/>
      <c r="E200" s="69"/>
      <c r="F200" s="51"/>
      <c r="G200" s="70"/>
      <c r="H200" s="25" t="str">
        <f t="shared" si="16"/>
        <v/>
      </c>
    </row>
    <row r="201" spans="1:8" ht="29.25" x14ac:dyDescent="0.25">
      <c r="A201" s="24" t="str">
        <f>IF(D201="","",SUM($H$1:H201))</f>
        <v/>
      </c>
      <c r="B201" s="57" t="s">
        <v>197</v>
      </c>
      <c r="C201" s="4" t="s">
        <v>267</v>
      </c>
      <c r="D201" s="68"/>
      <c r="E201" s="69"/>
      <c r="F201" s="51"/>
      <c r="G201" s="70"/>
      <c r="H201" s="25" t="str">
        <f t="shared" si="16"/>
        <v/>
      </c>
    </row>
    <row r="202" spans="1:8" x14ac:dyDescent="0.25">
      <c r="A202" s="24" t="str">
        <f>IF(D202="","",SUM($H$1:H202))</f>
        <v/>
      </c>
      <c r="B202" s="57"/>
      <c r="C202" s="99"/>
      <c r="D202" s="68"/>
      <c r="E202" s="69"/>
      <c r="F202" s="51"/>
      <c r="G202" s="70"/>
      <c r="H202" s="25" t="str">
        <f t="shared" si="16"/>
        <v/>
      </c>
    </row>
    <row r="203" spans="1:8" x14ac:dyDescent="0.25">
      <c r="A203" s="24">
        <f>IF(D203="","",SUM($H$1:H203))</f>
        <v>63</v>
      </c>
      <c r="B203" s="57"/>
      <c r="C203" s="101" t="s">
        <v>45</v>
      </c>
      <c r="D203" s="5" t="s">
        <v>4</v>
      </c>
      <c r="E203" s="6">
        <v>1</v>
      </c>
      <c r="F203" s="7"/>
      <c r="G203" s="51">
        <f t="shared" ref="G203" si="22">E203*F203</f>
        <v>0</v>
      </c>
      <c r="H203" s="25">
        <f t="shared" si="16"/>
        <v>1</v>
      </c>
    </row>
    <row r="204" spans="1:8" x14ac:dyDescent="0.25">
      <c r="A204" s="24" t="str">
        <f>IF(D204="","",SUM($H$1:H204))</f>
        <v/>
      </c>
      <c r="B204" s="57"/>
      <c r="C204" s="22"/>
      <c r="D204" s="68"/>
      <c r="E204" s="69"/>
      <c r="F204" s="51"/>
      <c r="G204" s="70"/>
      <c r="H204" s="25" t="str">
        <f t="shared" si="16"/>
        <v/>
      </c>
    </row>
    <row r="205" spans="1:8" ht="30" x14ac:dyDescent="0.25">
      <c r="A205" s="24">
        <f>IF(D205="","",SUM($H$1:H205))</f>
        <v>64</v>
      </c>
      <c r="B205" s="57"/>
      <c r="C205" s="101" t="s">
        <v>46</v>
      </c>
      <c r="D205" s="5" t="s">
        <v>4</v>
      </c>
      <c r="E205" s="6">
        <v>2</v>
      </c>
      <c r="F205" s="7"/>
      <c r="G205" s="51">
        <f t="shared" ref="G205" si="23">E205*F205</f>
        <v>0</v>
      </c>
      <c r="H205" s="25">
        <f t="shared" si="16"/>
        <v>1</v>
      </c>
    </row>
    <row r="206" spans="1:8" x14ac:dyDescent="0.25">
      <c r="A206" s="24" t="str">
        <f>IF(D206="","",SUM($H$1:H206))</f>
        <v/>
      </c>
      <c r="B206" s="50"/>
      <c r="C206" s="95"/>
      <c r="D206" s="40"/>
      <c r="E206" s="92"/>
      <c r="F206" s="52"/>
      <c r="G206" s="47"/>
      <c r="H206" s="25" t="str">
        <f t="shared" ref="H206:H269" si="24">IF(D206="","",1)</f>
        <v/>
      </c>
    </row>
    <row r="207" spans="1:8" x14ac:dyDescent="0.25">
      <c r="A207" s="24" t="str">
        <f>IF(D207="","",SUM($H$1:H207))</f>
        <v/>
      </c>
      <c r="B207" s="50"/>
      <c r="C207" s="95"/>
      <c r="D207" s="40"/>
      <c r="E207" s="94" t="s">
        <v>231</v>
      </c>
      <c r="F207" s="96">
        <f>SUM(G201:G206)</f>
        <v>0</v>
      </c>
      <c r="G207" s="97"/>
      <c r="H207" s="25" t="str">
        <f t="shared" si="24"/>
        <v/>
      </c>
    </row>
    <row r="208" spans="1:8" x14ac:dyDescent="0.25">
      <c r="A208" s="24" t="str">
        <f>IF(D208="","",SUM($H$1:H208))</f>
        <v/>
      </c>
      <c r="B208" s="57"/>
      <c r="C208" s="88"/>
      <c r="D208" s="68"/>
      <c r="E208" s="69"/>
      <c r="F208" s="51"/>
      <c r="G208" s="70"/>
      <c r="H208" s="25" t="str">
        <f t="shared" si="24"/>
        <v/>
      </c>
    </row>
    <row r="209" spans="1:8" ht="29.25" x14ac:dyDescent="0.25">
      <c r="A209" s="24" t="str">
        <f>IF(D209="","",SUM($H$1:H209))</f>
        <v/>
      </c>
      <c r="B209" s="57" t="s">
        <v>198</v>
      </c>
      <c r="C209" s="4" t="s">
        <v>234</v>
      </c>
      <c r="D209" s="68"/>
      <c r="E209" s="69"/>
      <c r="F209" s="51"/>
      <c r="G209" s="70"/>
      <c r="H209" s="25" t="str">
        <f t="shared" si="24"/>
        <v/>
      </c>
    </row>
    <row r="210" spans="1:8" x14ac:dyDescent="0.25">
      <c r="A210" s="24" t="str">
        <f>IF(D210="","",SUM($H$1:H210))</f>
        <v/>
      </c>
      <c r="B210" s="57"/>
      <c r="C210" s="22"/>
      <c r="D210" s="68"/>
      <c r="E210" s="69"/>
      <c r="F210" s="51"/>
      <c r="G210" s="70"/>
      <c r="H210" s="25" t="str">
        <f t="shared" si="24"/>
        <v/>
      </c>
    </row>
    <row r="211" spans="1:8" ht="23.25" customHeight="1" x14ac:dyDescent="0.25">
      <c r="A211" s="24">
        <f>IF(D211="","",SUM($H$1:H211))</f>
        <v>65</v>
      </c>
      <c r="B211" s="57"/>
      <c r="C211" s="103" t="s">
        <v>47</v>
      </c>
      <c r="D211" s="5" t="s">
        <v>102</v>
      </c>
      <c r="E211" s="6">
        <v>1</v>
      </c>
      <c r="F211" s="7"/>
      <c r="G211" s="51">
        <f t="shared" ref="G211" si="25">E211*F211</f>
        <v>0</v>
      </c>
      <c r="H211" s="25">
        <f t="shared" si="24"/>
        <v>1</v>
      </c>
    </row>
    <row r="212" spans="1:8" x14ac:dyDescent="0.25">
      <c r="A212" s="24" t="str">
        <f>IF(D212="","",SUM($H$1:H212))</f>
        <v/>
      </c>
      <c r="B212" s="50"/>
      <c r="C212" s="95"/>
      <c r="D212" s="40"/>
      <c r="E212" s="92"/>
      <c r="F212" s="52"/>
      <c r="G212" s="47"/>
      <c r="H212" s="25" t="str">
        <f t="shared" si="24"/>
        <v/>
      </c>
    </row>
    <row r="213" spans="1:8" x14ac:dyDescent="0.25">
      <c r="A213" s="24" t="str">
        <f>IF(D213="","",SUM($H$1:H213))</f>
        <v/>
      </c>
      <c r="B213" s="50"/>
      <c r="C213" s="95"/>
      <c r="D213" s="40"/>
      <c r="E213" s="94" t="s">
        <v>231</v>
      </c>
      <c r="F213" s="96">
        <f>SUM(G209:G212)</f>
        <v>0</v>
      </c>
      <c r="G213" s="97"/>
      <c r="H213" s="25" t="str">
        <f t="shared" si="24"/>
        <v/>
      </c>
    </row>
    <row r="214" spans="1:8" x14ac:dyDescent="0.25">
      <c r="A214" s="24" t="str">
        <f>IF(D214="","",SUM($H$1:H214))</f>
        <v/>
      </c>
      <c r="B214" s="50"/>
      <c r="C214" s="95"/>
      <c r="D214" s="40"/>
      <c r="E214" s="92"/>
      <c r="F214" s="52"/>
      <c r="G214" s="47"/>
      <c r="H214" s="25" t="str">
        <f t="shared" si="24"/>
        <v/>
      </c>
    </row>
    <row r="215" spans="1:8" x14ac:dyDescent="0.25">
      <c r="A215" s="24" t="str">
        <f>IF(D215="","",SUM($H$1:H215))</f>
        <v/>
      </c>
      <c r="B215" s="50"/>
      <c r="C215" s="95"/>
      <c r="D215" s="40"/>
      <c r="E215" s="94" t="s">
        <v>236</v>
      </c>
      <c r="F215" s="96">
        <f>SUM(G101:G214)</f>
        <v>0</v>
      </c>
      <c r="G215" s="97"/>
      <c r="H215" s="25" t="str">
        <f t="shared" si="24"/>
        <v/>
      </c>
    </row>
    <row r="216" spans="1:8" x14ac:dyDescent="0.25">
      <c r="A216" s="24" t="str">
        <f>IF(D216="","",SUM($H$1:H216))</f>
        <v/>
      </c>
      <c r="B216" s="50"/>
      <c r="C216" s="95"/>
      <c r="D216" s="40"/>
      <c r="E216" s="92"/>
      <c r="F216" s="52"/>
      <c r="G216" s="47"/>
      <c r="H216" s="25" t="str">
        <f t="shared" si="24"/>
        <v/>
      </c>
    </row>
    <row r="217" spans="1:8" x14ac:dyDescent="0.25">
      <c r="A217" s="24" t="str">
        <f>IF(D217="","",SUM($H$1:H217))</f>
        <v/>
      </c>
      <c r="B217" s="50" t="s">
        <v>199</v>
      </c>
      <c r="C217" s="4" t="s">
        <v>48</v>
      </c>
      <c r="D217" s="68"/>
      <c r="E217" s="69"/>
      <c r="F217" s="51"/>
      <c r="G217" s="70"/>
      <c r="H217" s="25" t="str">
        <f t="shared" si="24"/>
        <v/>
      </c>
    </row>
    <row r="218" spans="1:8" x14ac:dyDescent="0.25">
      <c r="A218" s="24" t="str">
        <f>IF(D218="","",SUM($H$1:H218))</f>
        <v/>
      </c>
      <c r="B218" s="57"/>
      <c r="C218" s="99"/>
      <c r="D218" s="68"/>
      <c r="E218" s="69"/>
      <c r="F218" s="51"/>
      <c r="G218" s="70"/>
      <c r="H218" s="25" t="str">
        <f t="shared" si="24"/>
        <v/>
      </c>
    </row>
    <row r="219" spans="1:8" x14ac:dyDescent="0.25">
      <c r="A219" s="24" t="str">
        <f>IF(D219="","",SUM($H$1:H219))</f>
        <v/>
      </c>
      <c r="B219" s="57"/>
      <c r="C219" s="4" t="s">
        <v>361</v>
      </c>
      <c r="D219" s="68"/>
      <c r="E219" s="69"/>
      <c r="F219" s="51"/>
      <c r="G219" s="70"/>
      <c r="H219" s="25" t="str">
        <f t="shared" si="24"/>
        <v/>
      </c>
    </row>
    <row r="220" spans="1:8" x14ac:dyDescent="0.25">
      <c r="A220" s="24" t="str">
        <f>IF(D220="","",SUM($H$1:H220))</f>
        <v/>
      </c>
      <c r="B220" s="57"/>
      <c r="C220" s="99"/>
      <c r="D220" s="68"/>
      <c r="E220" s="69"/>
      <c r="F220" s="51"/>
      <c r="G220" s="70"/>
      <c r="H220" s="25" t="str">
        <f t="shared" si="24"/>
        <v/>
      </c>
    </row>
    <row r="221" spans="1:8" ht="30" customHeight="1" x14ac:dyDescent="0.25">
      <c r="A221" s="24">
        <f>IF(D221="","",SUM($H$1:H221))</f>
        <v>66</v>
      </c>
      <c r="B221" s="57"/>
      <c r="C221" s="22" t="s">
        <v>57</v>
      </c>
      <c r="D221" s="5" t="s">
        <v>24</v>
      </c>
      <c r="E221" s="81">
        <v>90</v>
      </c>
      <c r="F221" s="7"/>
      <c r="G221" s="51">
        <f t="shared" ref="G221" si="26">E221*F221</f>
        <v>0</v>
      </c>
      <c r="H221" s="25">
        <f t="shared" si="24"/>
        <v>1</v>
      </c>
    </row>
    <row r="222" spans="1:8" x14ac:dyDescent="0.25">
      <c r="A222" s="24" t="str">
        <f>IF(D222="","",SUM($H$1:H222))</f>
        <v/>
      </c>
      <c r="B222" s="50"/>
      <c r="C222" s="95"/>
      <c r="D222" s="40"/>
      <c r="E222" s="92"/>
      <c r="F222" s="52"/>
      <c r="G222" s="47"/>
      <c r="H222" s="25" t="str">
        <f t="shared" si="24"/>
        <v/>
      </c>
    </row>
    <row r="223" spans="1:8" x14ac:dyDescent="0.25">
      <c r="A223" s="24" t="str">
        <f>IF(D223="","",SUM($H$1:H223))</f>
        <v/>
      </c>
      <c r="B223" s="50"/>
      <c r="C223" s="95"/>
      <c r="D223" s="40"/>
      <c r="E223" s="94" t="s">
        <v>231</v>
      </c>
      <c r="F223" s="96">
        <f>SUM(G219:G222)</f>
        <v>0</v>
      </c>
      <c r="G223" s="97"/>
      <c r="H223" s="25" t="str">
        <f t="shared" si="24"/>
        <v/>
      </c>
    </row>
    <row r="224" spans="1:8" x14ac:dyDescent="0.25">
      <c r="A224" s="24" t="str">
        <f>IF(D224="","",SUM($H$1:H224))</f>
        <v/>
      </c>
      <c r="B224" s="50"/>
      <c r="C224" s="95"/>
      <c r="D224" s="40"/>
      <c r="E224" s="92"/>
      <c r="F224" s="51"/>
      <c r="G224" s="47"/>
      <c r="H224" s="25" t="str">
        <f t="shared" si="24"/>
        <v/>
      </c>
    </row>
    <row r="225" spans="1:8" x14ac:dyDescent="0.25">
      <c r="A225" s="24" t="str">
        <f>IF(D225="","",SUM($H$1:H225))</f>
        <v/>
      </c>
      <c r="B225" s="50"/>
      <c r="C225" s="45" t="s">
        <v>60</v>
      </c>
      <c r="D225" s="40"/>
      <c r="E225" s="92"/>
      <c r="F225" s="51"/>
      <c r="G225" s="47"/>
      <c r="H225" s="25" t="str">
        <f t="shared" si="24"/>
        <v/>
      </c>
    </row>
    <row r="226" spans="1:8" x14ac:dyDescent="0.25">
      <c r="A226" s="24" t="str">
        <f>IF(D226="","",SUM($H$1:H226))</f>
        <v/>
      </c>
      <c r="B226" s="50"/>
      <c r="C226" s="45"/>
      <c r="D226" s="40"/>
      <c r="E226" s="92"/>
      <c r="F226" s="51"/>
      <c r="G226" s="47"/>
      <c r="H226" s="25" t="str">
        <f t="shared" si="24"/>
        <v/>
      </c>
    </row>
    <row r="227" spans="1:8" x14ac:dyDescent="0.25">
      <c r="A227" s="24" t="str">
        <f>IF(D227="","",SUM($H$1:H227))</f>
        <v/>
      </c>
      <c r="B227" s="50"/>
      <c r="C227" s="104" t="s">
        <v>61</v>
      </c>
      <c r="D227" s="40"/>
      <c r="E227" s="105"/>
      <c r="F227" s="106"/>
      <c r="G227" s="107"/>
      <c r="H227" s="25" t="str">
        <f t="shared" si="24"/>
        <v/>
      </c>
    </row>
    <row r="228" spans="1:8" x14ac:dyDescent="0.25">
      <c r="A228" s="24" t="str">
        <f>IF(D228="","",SUM($H$1:H228))</f>
        <v/>
      </c>
      <c r="B228" s="50"/>
      <c r="C228" s="104"/>
      <c r="D228" s="40"/>
      <c r="E228" s="105"/>
      <c r="F228" s="106"/>
      <c r="G228" s="107"/>
      <c r="H228" s="25" t="str">
        <f t="shared" si="24"/>
        <v/>
      </c>
    </row>
    <row r="229" spans="1:8" x14ac:dyDescent="0.25">
      <c r="A229" s="24">
        <f>IF(D229="","",SUM($H$1:H229))</f>
        <v>67</v>
      </c>
      <c r="B229" s="50"/>
      <c r="C229" s="108" t="s">
        <v>244</v>
      </c>
      <c r="D229" s="43" t="s">
        <v>5</v>
      </c>
      <c r="E229" s="109">
        <f>40+47</f>
        <v>87</v>
      </c>
      <c r="F229" s="7"/>
      <c r="G229" s="47">
        <f>E229*F229</f>
        <v>0</v>
      </c>
      <c r="H229" s="25">
        <f t="shared" si="24"/>
        <v>1</v>
      </c>
    </row>
    <row r="230" spans="1:8" x14ac:dyDescent="0.25">
      <c r="A230" s="24" t="str">
        <f>IF(D230="","",SUM($H$1:H230))</f>
        <v/>
      </c>
      <c r="B230" s="50"/>
      <c r="C230" s="110"/>
      <c r="D230" s="40"/>
      <c r="E230" s="111"/>
      <c r="F230" s="7"/>
      <c r="G230" s="47"/>
      <c r="H230" s="25" t="str">
        <f t="shared" si="24"/>
        <v/>
      </c>
    </row>
    <row r="231" spans="1:8" ht="30" x14ac:dyDescent="0.25">
      <c r="A231" s="24">
        <f>IF(D231="","",SUM($H$1:H231))</f>
        <v>68</v>
      </c>
      <c r="B231" s="50"/>
      <c r="C231" s="108" t="s">
        <v>245</v>
      </c>
      <c r="D231" s="43" t="s">
        <v>5</v>
      </c>
      <c r="E231" s="109">
        <v>87</v>
      </c>
      <c r="F231" s="7"/>
      <c r="G231" s="47">
        <f>E231*F231</f>
        <v>0</v>
      </c>
      <c r="H231" s="25">
        <f t="shared" si="24"/>
        <v>1</v>
      </c>
    </row>
    <row r="232" spans="1:8" x14ac:dyDescent="0.25">
      <c r="A232" s="24" t="str">
        <f>IF(D232="","",SUM($H$1:H232))</f>
        <v/>
      </c>
      <c r="B232" s="50"/>
      <c r="C232" s="108"/>
      <c r="D232" s="43"/>
      <c r="E232" s="112"/>
      <c r="F232" s="7"/>
      <c r="G232" s="47"/>
      <c r="H232" s="25" t="str">
        <f t="shared" si="24"/>
        <v/>
      </c>
    </row>
    <row r="233" spans="1:8" x14ac:dyDescent="0.25">
      <c r="A233" s="24">
        <f>IF(D233="","",SUM($H$1:H233))</f>
        <v>69</v>
      </c>
      <c r="B233" s="50"/>
      <c r="C233" s="108" t="s">
        <v>246</v>
      </c>
      <c r="D233" s="43" t="s">
        <v>34</v>
      </c>
      <c r="E233" s="43">
        <v>1</v>
      </c>
      <c r="F233" s="7"/>
      <c r="G233" s="47">
        <f>E233*F233</f>
        <v>0</v>
      </c>
      <c r="H233" s="25">
        <f t="shared" si="24"/>
        <v>1</v>
      </c>
    </row>
    <row r="234" spans="1:8" x14ac:dyDescent="0.25">
      <c r="A234" s="24" t="str">
        <f>IF(D234="","",SUM($H$1:H234))</f>
        <v/>
      </c>
      <c r="B234" s="57"/>
      <c r="C234" s="99"/>
      <c r="D234" s="68"/>
      <c r="E234" s="113"/>
      <c r="F234" s="7"/>
      <c r="G234" s="70"/>
      <c r="H234" s="25" t="str">
        <f t="shared" si="24"/>
        <v/>
      </c>
    </row>
    <row r="235" spans="1:8" x14ac:dyDescent="0.25">
      <c r="A235" s="24" t="str">
        <f>IF(D235="","",SUM($H$1:H235))</f>
        <v/>
      </c>
      <c r="B235" s="57"/>
      <c r="C235" s="114" t="s">
        <v>62</v>
      </c>
      <c r="D235" s="68"/>
      <c r="E235" s="113"/>
      <c r="F235" s="7"/>
      <c r="G235" s="70"/>
      <c r="H235" s="25" t="str">
        <f t="shared" si="24"/>
        <v/>
      </c>
    </row>
    <row r="236" spans="1:8" x14ac:dyDescent="0.25">
      <c r="A236" s="24" t="str">
        <f>IF(D236="","",SUM($H$1:H236))</f>
        <v/>
      </c>
      <c r="B236" s="57"/>
      <c r="C236" s="114"/>
      <c r="D236" s="68"/>
      <c r="E236" s="113"/>
      <c r="F236" s="7"/>
      <c r="G236" s="70"/>
      <c r="H236" s="25" t="str">
        <f t="shared" si="24"/>
        <v/>
      </c>
    </row>
    <row r="237" spans="1:8" ht="30" x14ac:dyDescent="0.25">
      <c r="A237" s="24">
        <f>IF(D237="","",SUM($H$1:H237))</f>
        <v>70</v>
      </c>
      <c r="B237" s="57"/>
      <c r="C237" s="22" t="s">
        <v>247</v>
      </c>
      <c r="D237" s="5" t="s">
        <v>5</v>
      </c>
      <c r="E237" s="115">
        <v>72</v>
      </c>
      <c r="F237" s="7"/>
      <c r="G237" s="47">
        <f>E237*F237</f>
        <v>0</v>
      </c>
      <c r="H237" s="25">
        <f t="shared" si="24"/>
        <v>1</v>
      </c>
    </row>
    <row r="238" spans="1:8" x14ac:dyDescent="0.25">
      <c r="A238" s="24" t="str">
        <f>IF(D238="","",SUM($H$1:H238))</f>
        <v/>
      </c>
      <c r="B238" s="57"/>
      <c r="C238" s="99"/>
      <c r="D238" s="68"/>
      <c r="E238" s="113"/>
      <c r="F238" s="7"/>
      <c r="G238" s="70"/>
      <c r="H238" s="25" t="str">
        <f t="shared" si="24"/>
        <v/>
      </c>
    </row>
    <row r="239" spans="1:8" x14ac:dyDescent="0.25">
      <c r="A239" s="24">
        <f>IF(D239="","",SUM($H$1:H239))</f>
        <v>71</v>
      </c>
      <c r="B239" s="57"/>
      <c r="C239" s="116" t="s">
        <v>63</v>
      </c>
      <c r="D239" s="5" t="s">
        <v>5</v>
      </c>
      <c r="E239" s="115">
        <v>72</v>
      </c>
      <c r="F239" s="7"/>
      <c r="G239" s="47">
        <f>E239*F239</f>
        <v>0</v>
      </c>
      <c r="H239" s="25">
        <f t="shared" si="24"/>
        <v>1</v>
      </c>
    </row>
    <row r="240" spans="1:8" x14ac:dyDescent="0.25">
      <c r="A240" s="24" t="str">
        <f>IF(D240="","",SUM($H$1:H240))</f>
        <v/>
      </c>
      <c r="B240" s="57"/>
      <c r="C240" s="22"/>
      <c r="D240" s="68"/>
      <c r="E240" s="113"/>
      <c r="F240" s="7"/>
      <c r="G240" s="70"/>
      <c r="H240" s="25" t="str">
        <f t="shared" si="24"/>
        <v/>
      </c>
    </row>
    <row r="241" spans="1:8" x14ac:dyDescent="0.25">
      <c r="A241" s="24">
        <f>IF(D241="","",SUM($H$1:H241))</f>
        <v>72</v>
      </c>
      <c r="B241" s="57"/>
      <c r="C241" s="22" t="s">
        <v>64</v>
      </c>
      <c r="D241" s="5" t="s">
        <v>5</v>
      </c>
      <c r="E241" s="115">
        <v>72</v>
      </c>
      <c r="F241" s="7"/>
      <c r="G241" s="47">
        <f>E241*F241</f>
        <v>0</v>
      </c>
      <c r="H241" s="25">
        <f t="shared" si="24"/>
        <v>1</v>
      </c>
    </row>
    <row r="242" spans="1:8" x14ac:dyDescent="0.25">
      <c r="A242" s="24" t="str">
        <f>IF(D242="","",SUM($H$1:H242))</f>
        <v/>
      </c>
      <c r="B242" s="57"/>
      <c r="C242" s="22"/>
      <c r="D242" s="5"/>
      <c r="E242" s="113"/>
      <c r="F242" s="7"/>
      <c r="G242" s="70"/>
      <c r="H242" s="25" t="str">
        <f t="shared" si="24"/>
        <v/>
      </c>
    </row>
    <row r="243" spans="1:8" x14ac:dyDescent="0.25">
      <c r="A243" s="24">
        <f>IF(D243="","",SUM($H$1:H243))</f>
        <v>73</v>
      </c>
      <c r="B243" s="57"/>
      <c r="C243" s="22" t="s">
        <v>65</v>
      </c>
      <c r="D243" s="5" t="s">
        <v>5</v>
      </c>
      <c r="E243" s="115">
        <v>72</v>
      </c>
      <c r="F243" s="7"/>
      <c r="G243" s="47">
        <f>E243*F243</f>
        <v>0</v>
      </c>
      <c r="H243" s="25">
        <f t="shared" si="24"/>
        <v>1</v>
      </c>
    </row>
    <row r="244" spans="1:8" x14ac:dyDescent="0.25">
      <c r="A244" s="24" t="str">
        <f>IF(D244="","",SUM($H$1:H244))</f>
        <v/>
      </c>
      <c r="B244" s="57"/>
      <c r="C244" s="22"/>
      <c r="D244" s="5"/>
      <c r="E244" s="113"/>
      <c r="F244" s="7"/>
      <c r="G244" s="70"/>
      <c r="H244" s="25" t="str">
        <f t="shared" si="24"/>
        <v/>
      </c>
    </row>
    <row r="245" spans="1:8" x14ac:dyDescent="0.25">
      <c r="A245" s="24">
        <f>IF(D245="","",SUM($H$1:H245))</f>
        <v>74</v>
      </c>
      <c r="B245" s="57"/>
      <c r="C245" s="22" t="s">
        <v>66</v>
      </c>
      <c r="D245" s="5" t="s">
        <v>5</v>
      </c>
      <c r="E245" s="115">
        <v>72</v>
      </c>
      <c r="F245" s="7"/>
      <c r="G245" s="47">
        <f>E245*F245</f>
        <v>0</v>
      </c>
      <c r="H245" s="25">
        <f t="shared" si="24"/>
        <v>1</v>
      </c>
    </row>
    <row r="246" spans="1:8" x14ac:dyDescent="0.25">
      <c r="A246" s="24" t="str">
        <f>IF(D246="","",SUM($H$1:H246))</f>
        <v/>
      </c>
      <c r="B246" s="57"/>
      <c r="C246" s="22"/>
      <c r="D246" s="5"/>
      <c r="E246" s="113"/>
      <c r="F246" s="7"/>
      <c r="G246" s="70"/>
      <c r="H246" s="25" t="str">
        <f t="shared" si="24"/>
        <v/>
      </c>
    </row>
    <row r="247" spans="1:8" ht="30" x14ac:dyDescent="0.25">
      <c r="A247" s="24">
        <f>IF(D247="","",SUM($H$1:H247))</f>
        <v>75</v>
      </c>
      <c r="B247" s="57"/>
      <c r="C247" s="22" t="s">
        <v>248</v>
      </c>
      <c r="D247" s="5" t="s">
        <v>5</v>
      </c>
      <c r="E247" s="117">
        <v>72</v>
      </c>
      <c r="F247" s="7"/>
      <c r="G247" s="47">
        <f>E247*F247</f>
        <v>0</v>
      </c>
      <c r="H247" s="25">
        <f t="shared" si="24"/>
        <v>1</v>
      </c>
    </row>
    <row r="248" spans="1:8" x14ac:dyDescent="0.25">
      <c r="A248" s="24" t="str">
        <f>IF(D248="","",SUM($H$1:H248))</f>
        <v/>
      </c>
      <c r="B248" s="57"/>
      <c r="C248" s="22"/>
      <c r="D248" s="5"/>
      <c r="E248" s="117"/>
      <c r="F248" s="7"/>
      <c r="G248" s="47"/>
      <c r="H248" s="25" t="str">
        <f t="shared" si="24"/>
        <v/>
      </c>
    </row>
    <row r="249" spans="1:8" x14ac:dyDescent="0.25">
      <c r="A249" s="24">
        <f>IF(D249="","",SUM($H$1:H249))</f>
        <v>76</v>
      </c>
      <c r="B249" s="57"/>
      <c r="C249" s="22" t="s">
        <v>67</v>
      </c>
      <c r="D249" s="5" t="s">
        <v>5</v>
      </c>
      <c r="E249" s="115">
        <v>72</v>
      </c>
      <c r="F249" s="7"/>
      <c r="G249" s="47">
        <f>E249*F249</f>
        <v>0</v>
      </c>
      <c r="H249" s="25">
        <f t="shared" si="24"/>
        <v>1</v>
      </c>
    </row>
    <row r="250" spans="1:8" x14ac:dyDescent="0.25">
      <c r="A250" s="24" t="str">
        <f>IF(D250="","",SUM($H$1:H250))</f>
        <v/>
      </c>
      <c r="B250" s="50"/>
      <c r="C250" s="95"/>
      <c r="D250" s="40"/>
      <c r="E250" s="92"/>
      <c r="F250" s="52"/>
      <c r="G250" s="47"/>
      <c r="H250" s="25" t="str">
        <f t="shared" si="24"/>
        <v/>
      </c>
    </row>
    <row r="251" spans="1:8" x14ac:dyDescent="0.25">
      <c r="A251" s="24" t="str">
        <f>IF(D251="","",SUM($H$1:H251))</f>
        <v/>
      </c>
      <c r="B251" s="50"/>
      <c r="C251" s="95"/>
      <c r="D251" s="40"/>
      <c r="E251" s="94" t="s">
        <v>231</v>
      </c>
      <c r="F251" s="96">
        <f>SUM(G225:G250)</f>
        <v>0</v>
      </c>
      <c r="G251" s="97"/>
      <c r="H251" s="25" t="str">
        <f t="shared" si="24"/>
        <v/>
      </c>
    </row>
    <row r="252" spans="1:8" x14ac:dyDescent="0.25">
      <c r="A252" s="24" t="str">
        <f>IF(D252="","",SUM($H$1:H252))</f>
        <v/>
      </c>
      <c r="B252" s="57"/>
      <c r="C252" s="99"/>
      <c r="D252" s="68"/>
      <c r="E252" s="118"/>
      <c r="F252" s="106"/>
      <c r="G252" s="119"/>
      <c r="H252" s="25" t="str">
        <f t="shared" si="24"/>
        <v/>
      </c>
    </row>
    <row r="253" spans="1:8" x14ac:dyDescent="0.25">
      <c r="A253" s="24" t="str">
        <f>IF(D253="","",SUM($H$1:H253))</f>
        <v/>
      </c>
      <c r="B253" s="57"/>
      <c r="C253" s="4" t="s">
        <v>68</v>
      </c>
      <c r="D253" s="68"/>
      <c r="E253" s="69"/>
      <c r="F253" s="51"/>
      <c r="G253" s="70"/>
      <c r="H253" s="25" t="str">
        <f t="shared" si="24"/>
        <v/>
      </c>
    </row>
    <row r="254" spans="1:8" x14ac:dyDescent="0.25">
      <c r="A254" s="24" t="str">
        <f>IF(D254="","",SUM($H$1:H254))</f>
        <v/>
      </c>
      <c r="B254" s="57"/>
      <c r="C254" s="22"/>
      <c r="D254" s="68"/>
      <c r="E254" s="69"/>
      <c r="F254" s="51"/>
      <c r="G254" s="70"/>
      <c r="H254" s="25" t="str">
        <f t="shared" si="24"/>
        <v/>
      </c>
    </row>
    <row r="255" spans="1:8" x14ac:dyDescent="0.25">
      <c r="A255" s="24">
        <f>IF(D255="","",SUM($H$1:H255))</f>
        <v>77</v>
      </c>
      <c r="B255" s="57"/>
      <c r="C255" s="22" t="s">
        <v>69</v>
      </c>
      <c r="D255" s="5" t="s">
        <v>5</v>
      </c>
      <c r="E255" s="91">
        <v>2</v>
      </c>
      <c r="F255" s="7"/>
      <c r="G255" s="51">
        <f t="shared" ref="G255" si="27">E255*F255</f>
        <v>0</v>
      </c>
      <c r="H255" s="25">
        <f t="shared" si="24"/>
        <v>1</v>
      </c>
    </row>
    <row r="256" spans="1:8" x14ac:dyDescent="0.25">
      <c r="A256" s="24" t="str">
        <f>IF(D256="","",SUM($H$1:H256))</f>
        <v/>
      </c>
      <c r="B256" s="57"/>
      <c r="C256" s="22"/>
      <c r="D256" s="68"/>
      <c r="E256" s="92"/>
      <c r="F256" s="51"/>
      <c r="G256" s="70"/>
      <c r="H256" s="25" t="str">
        <f t="shared" si="24"/>
        <v/>
      </c>
    </row>
    <row r="257" spans="1:8" x14ac:dyDescent="0.25">
      <c r="A257" s="24">
        <f>IF(D257="","",SUM($H$1:H257))</f>
        <v>78</v>
      </c>
      <c r="B257" s="57"/>
      <c r="C257" s="22" t="s">
        <v>70</v>
      </c>
      <c r="D257" s="5" t="s">
        <v>5</v>
      </c>
      <c r="E257" s="91">
        <v>3</v>
      </c>
      <c r="F257" s="7"/>
      <c r="G257" s="51">
        <f t="shared" ref="G257" si="28">E257*F257</f>
        <v>0</v>
      </c>
      <c r="H257" s="25">
        <f t="shared" si="24"/>
        <v>1</v>
      </c>
    </row>
    <row r="258" spans="1:8" x14ac:dyDescent="0.25">
      <c r="A258" s="24" t="str">
        <f>IF(D258="","",SUM($H$1:H258))</f>
        <v/>
      </c>
      <c r="B258" s="50"/>
      <c r="C258" s="95"/>
      <c r="D258" s="40"/>
      <c r="E258" s="92"/>
      <c r="F258" s="52"/>
      <c r="G258" s="47"/>
      <c r="H258" s="25" t="str">
        <f t="shared" si="24"/>
        <v/>
      </c>
    </row>
    <row r="259" spans="1:8" x14ac:dyDescent="0.25">
      <c r="A259" s="24" t="str">
        <f>IF(D259="","",SUM($H$1:H259))</f>
        <v/>
      </c>
      <c r="B259" s="50"/>
      <c r="C259" s="95"/>
      <c r="D259" s="40"/>
      <c r="E259" s="94" t="s">
        <v>231</v>
      </c>
      <c r="F259" s="96">
        <f>SUM(G253:G258)</f>
        <v>0</v>
      </c>
      <c r="G259" s="97"/>
      <c r="H259" s="25" t="str">
        <f t="shared" si="24"/>
        <v/>
      </c>
    </row>
    <row r="260" spans="1:8" x14ac:dyDescent="0.25">
      <c r="A260" s="24" t="str">
        <f>IF(D260="","",SUM($H$1:H260))</f>
        <v/>
      </c>
      <c r="B260" s="57"/>
      <c r="C260" s="22"/>
      <c r="D260" s="68"/>
      <c r="E260" s="69"/>
      <c r="F260" s="51"/>
      <c r="G260" s="70"/>
      <c r="H260" s="25" t="str">
        <f t="shared" si="24"/>
        <v/>
      </c>
    </row>
    <row r="261" spans="1:8" x14ac:dyDescent="0.25">
      <c r="A261" s="24" t="str">
        <f>IF(D261="","",SUM($H$1:H261))</f>
        <v/>
      </c>
      <c r="B261" s="57"/>
      <c r="C261" s="4" t="s">
        <v>72</v>
      </c>
      <c r="D261" s="68"/>
      <c r="E261" s="69"/>
      <c r="F261" s="51"/>
      <c r="G261" s="70"/>
      <c r="H261" s="25" t="str">
        <f t="shared" si="24"/>
        <v/>
      </c>
    </row>
    <row r="262" spans="1:8" x14ac:dyDescent="0.25">
      <c r="A262" s="24" t="str">
        <f>IF(D262="","",SUM($H$1:H262))</f>
        <v/>
      </c>
      <c r="B262" s="57"/>
      <c r="C262" s="4"/>
      <c r="D262" s="68"/>
      <c r="E262" s="69"/>
      <c r="F262" s="51"/>
      <c r="G262" s="70"/>
      <c r="H262" s="25" t="str">
        <f t="shared" si="24"/>
        <v/>
      </c>
    </row>
    <row r="263" spans="1:8" x14ac:dyDescent="0.25">
      <c r="A263" s="24">
        <f>IF(D263="","",SUM($H$1:H263))</f>
        <v>79</v>
      </c>
      <c r="B263" s="57"/>
      <c r="C263" s="22" t="s">
        <v>73</v>
      </c>
      <c r="D263" s="5" t="s">
        <v>4</v>
      </c>
      <c r="E263" s="5">
        <v>23</v>
      </c>
      <c r="F263" s="7"/>
      <c r="G263" s="51">
        <f>E263*F263</f>
        <v>0</v>
      </c>
      <c r="H263" s="25">
        <f t="shared" si="24"/>
        <v>1</v>
      </c>
    </row>
    <row r="264" spans="1:8" x14ac:dyDescent="0.25">
      <c r="A264" s="24" t="str">
        <f>IF(D264="","",SUM($H$1:H264))</f>
        <v/>
      </c>
      <c r="B264" s="50"/>
      <c r="C264" s="95"/>
      <c r="D264" s="40"/>
      <c r="E264" s="92"/>
      <c r="F264" s="52"/>
      <c r="G264" s="47"/>
      <c r="H264" s="25" t="str">
        <f t="shared" si="24"/>
        <v/>
      </c>
    </row>
    <row r="265" spans="1:8" x14ac:dyDescent="0.25">
      <c r="A265" s="24" t="str">
        <f>IF(D265="","",SUM($H$1:H265))</f>
        <v/>
      </c>
      <c r="B265" s="50"/>
      <c r="C265" s="95"/>
      <c r="D265" s="40"/>
      <c r="E265" s="94" t="s">
        <v>231</v>
      </c>
      <c r="F265" s="96">
        <f>SUM(G261:G264)</f>
        <v>0</v>
      </c>
      <c r="G265" s="97"/>
      <c r="H265" s="25" t="str">
        <f t="shared" si="24"/>
        <v/>
      </c>
    </row>
    <row r="266" spans="1:8" x14ac:dyDescent="0.25">
      <c r="A266" s="24" t="str">
        <f>IF(D266="","",SUM($H$1:H266))</f>
        <v/>
      </c>
      <c r="B266" s="57"/>
      <c r="C266" s="88"/>
      <c r="D266" s="68"/>
      <c r="E266" s="69"/>
      <c r="F266" s="51"/>
      <c r="G266" s="70"/>
      <c r="H266" s="25" t="str">
        <f t="shared" si="24"/>
        <v/>
      </c>
    </row>
    <row r="267" spans="1:8" ht="29.25" x14ac:dyDescent="0.25">
      <c r="A267" s="24" t="str">
        <f>IF(D267="","",SUM($H$1:H267))</f>
        <v/>
      </c>
      <c r="B267" s="57"/>
      <c r="C267" s="4" t="s">
        <v>381</v>
      </c>
      <c r="D267" s="68"/>
      <c r="E267" s="69"/>
      <c r="F267" s="51"/>
      <c r="G267" s="70"/>
      <c r="H267" s="25" t="str">
        <f t="shared" si="24"/>
        <v/>
      </c>
    </row>
    <row r="268" spans="1:8" x14ac:dyDescent="0.25">
      <c r="A268" s="24" t="str">
        <f>IF(D268="","",SUM($H$1:H268))</f>
        <v/>
      </c>
      <c r="B268" s="57"/>
      <c r="C268" s="22"/>
      <c r="D268" s="68"/>
      <c r="E268" s="69"/>
      <c r="F268" s="51"/>
      <c r="G268" s="70"/>
      <c r="H268" s="25" t="str">
        <f t="shared" si="24"/>
        <v/>
      </c>
    </row>
    <row r="269" spans="1:8" x14ac:dyDescent="0.25">
      <c r="A269" s="24" t="str">
        <f>IF(D269="","",SUM($H$1:H269))</f>
        <v/>
      </c>
      <c r="B269" s="57"/>
      <c r="C269" s="22" t="s">
        <v>382</v>
      </c>
      <c r="D269" s="68"/>
      <c r="E269" s="69"/>
      <c r="F269" s="51"/>
      <c r="G269" s="70"/>
      <c r="H269" s="25" t="str">
        <f t="shared" si="24"/>
        <v/>
      </c>
    </row>
    <row r="270" spans="1:8" x14ac:dyDescent="0.25">
      <c r="A270" s="24" t="str">
        <f>IF(D270="","",SUM($H$1:H270))</f>
        <v/>
      </c>
      <c r="B270" s="50"/>
      <c r="C270" s="95"/>
      <c r="D270" s="40"/>
      <c r="E270" s="92"/>
      <c r="F270" s="52"/>
      <c r="G270" s="47"/>
      <c r="H270" s="25" t="str">
        <f t="shared" ref="H270:H329" si="29">IF(D270="","",1)</f>
        <v/>
      </c>
    </row>
    <row r="271" spans="1:8" x14ac:dyDescent="0.25">
      <c r="A271" s="24" t="str">
        <f>IF(D271="","",SUM($H$1:H271))</f>
        <v/>
      </c>
      <c r="B271" s="50"/>
      <c r="C271" s="95"/>
      <c r="D271" s="40"/>
      <c r="E271" s="94" t="s">
        <v>231</v>
      </c>
      <c r="F271" s="96">
        <f>SUM(G267:G270)</f>
        <v>0</v>
      </c>
      <c r="G271" s="97"/>
      <c r="H271" s="25" t="str">
        <f t="shared" si="29"/>
        <v/>
      </c>
    </row>
    <row r="272" spans="1:8" x14ac:dyDescent="0.25">
      <c r="A272" s="24" t="str">
        <f>IF(D272="","",SUM($H$1:H272))</f>
        <v/>
      </c>
      <c r="B272" s="50"/>
      <c r="C272" s="95"/>
      <c r="D272" s="40"/>
      <c r="E272" s="92"/>
      <c r="F272" s="52"/>
      <c r="G272" s="47"/>
      <c r="H272" s="25" t="str">
        <f t="shared" si="29"/>
        <v/>
      </c>
    </row>
    <row r="273" spans="1:8" x14ac:dyDescent="0.25">
      <c r="A273" s="24" t="str">
        <f>IF(D273="","",SUM($H$1:H273))</f>
        <v/>
      </c>
      <c r="B273" s="50"/>
      <c r="C273" s="95"/>
      <c r="D273" s="40"/>
      <c r="E273" s="94" t="s">
        <v>235</v>
      </c>
      <c r="F273" s="120">
        <f>SUM(G217:G272)</f>
        <v>0</v>
      </c>
      <c r="G273" s="97"/>
      <c r="H273" s="25" t="str">
        <f t="shared" si="29"/>
        <v/>
      </c>
    </row>
    <row r="274" spans="1:8" x14ac:dyDescent="0.25">
      <c r="A274" s="24" t="str">
        <f>IF(D274="","",SUM($H$1:H274))</f>
        <v/>
      </c>
      <c r="B274" s="50"/>
      <c r="C274" s="95"/>
      <c r="D274" s="40"/>
      <c r="E274" s="94"/>
      <c r="F274" s="96"/>
      <c r="G274" s="97"/>
      <c r="H274" s="25" t="str">
        <f t="shared" si="29"/>
        <v/>
      </c>
    </row>
    <row r="275" spans="1:8" x14ac:dyDescent="0.25">
      <c r="A275" s="24" t="str">
        <f>IF(D275="","",SUM($H$1:H275))</f>
        <v/>
      </c>
      <c r="B275" s="57" t="s">
        <v>200</v>
      </c>
      <c r="C275" s="4" t="s">
        <v>201</v>
      </c>
      <c r="D275" s="5"/>
      <c r="E275" s="6"/>
      <c r="F275" s="7"/>
      <c r="G275" s="51"/>
      <c r="H275" s="25" t="str">
        <f t="shared" si="29"/>
        <v/>
      </c>
    </row>
    <row r="276" spans="1:8" x14ac:dyDescent="0.25">
      <c r="A276" s="24" t="str">
        <f>IF(D276="","",SUM($H$1:H276))</f>
        <v/>
      </c>
      <c r="B276" s="100"/>
      <c r="C276" s="22"/>
      <c r="D276" s="5"/>
      <c r="E276" s="6"/>
      <c r="F276" s="7"/>
      <c r="G276" s="51"/>
      <c r="H276" s="25" t="str">
        <f t="shared" si="29"/>
        <v/>
      </c>
    </row>
    <row r="277" spans="1:8" x14ac:dyDescent="0.25">
      <c r="A277" s="24" t="str">
        <f>IF(D277="","",SUM($H$1:H277))</f>
        <v/>
      </c>
      <c r="B277" s="57"/>
      <c r="C277" s="4" t="s">
        <v>83</v>
      </c>
      <c r="D277" s="68"/>
      <c r="E277" s="69"/>
      <c r="F277" s="51"/>
      <c r="G277" s="51"/>
      <c r="H277" s="25" t="str">
        <f t="shared" si="29"/>
        <v/>
      </c>
    </row>
    <row r="278" spans="1:8" x14ac:dyDescent="0.25">
      <c r="A278" s="24" t="str">
        <f>IF(D278="","",SUM($H$1:H278))</f>
        <v/>
      </c>
      <c r="B278" s="100"/>
      <c r="C278" s="22"/>
      <c r="D278" s="5"/>
      <c r="E278" s="6"/>
      <c r="F278" s="7"/>
      <c r="G278" s="51"/>
      <c r="H278" s="25" t="str">
        <f t="shared" si="29"/>
        <v/>
      </c>
    </row>
    <row r="279" spans="1:8" x14ac:dyDescent="0.25">
      <c r="A279" s="24" t="str">
        <f>IF(D279="","",SUM($H$1:H279))</f>
        <v/>
      </c>
      <c r="B279" s="57"/>
      <c r="C279" s="4" t="s">
        <v>84</v>
      </c>
      <c r="D279" s="68"/>
      <c r="E279" s="69"/>
      <c r="F279" s="51"/>
      <c r="G279" s="51"/>
      <c r="H279" s="25" t="str">
        <f t="shared" si="29"/>
        <v/>
      </c>
    </row>
    <row r="280" spans="1:8" x14ac:dyDescent="0.25">
      <c r="A280" s="24" t="str">
        <f>IF(D280="","",SUM($H$1:H280))</f>
        <v/>
      </c>
      <c r="B280" s="100"/>
      <c r="C280" s="22"/>
      <c r="D280" s="5"/>
      <c r="E280" s="6"/>
      <c r="F280" s="7"/>
      <c r="G280" s="51"/>
      <c r="H280" s="25" t="str">
        <f t="shared" si="29"/>
        <v/>
      </c>
    </row>
    <row r="281" spans="1:8" ht="60" x14ac:dyDescent="0.25">
      <c r="A281" s="24">
        <f>IF(D281="","",SUM($H$1:H281))</f>
        <v>80</v>
      </c>
      <c r="B281" s="100"/>
      <c r="C281" s="22" t="s">
        <v>202</v>
      </c>
      <c r="D281" s="5" t="s">
        <v>5</v>
      </c>
      <c r="E281" s="81">
        <v>215</v>
      </c>
      <c r="F281" s="7"/>
      <c r="G281" s="51">
        <f t="shared" ref="G281" si="30">E281*F281</f>
        <v>0</v>
      </c>
      <c r="H281" s="25">
        <f t="shared" si="29"/>
        <v>1</v>
      </c>
    </row>
    <row r="282" spans="1:8" x14ac:dyDescent="0.25">
      <c r="A282" s="24" t="str">
        <f>IF(D282="","",SUM($H$1:H282))</f>
        <v/>
      </c>
      <c r="B282" s="100"/>
      <c r="C282" s="22"/>
      <c r="D282" s="5"/>
      <c r="E282" s="6"/>
      <c r="F282" s="7"/>
      <c r="G282" s="51"/>
      <c r="H282" s="25" t="str">
        <f t="shared" si="29"/>
        <v/>
      </c>
    </row>
    <row r="283" spans="1:8" x14ac:dyDescent="0.25">
      <c r="A283" s="24">
        <f>IF(D283="","",SUM($H$1:H283))</f>
        <v>81</v>
      </c>
      <c r="B283" s="100"/>
      <c r="C283" s="22" t="s">
        <v>210</v>
      </c>
      <c r="D283" s="5" t="s">
        <v>5</v>
      </c>
      <c r="E283" s="81">
        <v>215</v>
      </c>
      <c r="F283" s="7"/>
      <c r="G283" s="51">
        <f t="shared" ref="G283" si="31">E283*F283</f>
        <v>0</v>
      </c>
      <c r="H283" s="25">
        <f t="shared" si="29"/>
        <v>1</v>
      </c>
    </row>
    <row r="284" spans="1:8" x14ac:dyDescent="0.25">
      <c r="A284" s="24" t="str">
        <f>IF(D284="","",SUM($H$1:H284))</f>
        <v/>
      </c>
      <c r="B284" s="100"/>
      <c r="C284" s="22"/>
      <c r="D284" s="5"/>
      <c r="E284" s="6"/>
      <c r="F284" s="7"/>
      <c r="G284" s="51"/>
      <c r="H284" s="25" t="str">
        <f t="shared" si="29"/>
        <v/>
      </c>
    </row>
    <row r="285" spans="1:8" ht="45" x14ac:dyDescent="0.25">
      <c r="A285" s="24">
        <f>IF(D285="","",SUM($H$1:H285))</f>
        <v>82</v>
      </c>
      <c r="B285" s="100"/>
      <c r="C285" s="22" t="s">
        <v>85</v>
      </c>
      <c r="D285" s="5" t="s">
        <v>5</v>
      </c>
      <c r="E285" s="81">
        <v>255</v>
      </c>
      <c r="F285" s="7"/>
      <c r="G285" s="51">
        <f t="shared" ref="G285" si="32">E285*F285</f>
        <v>0</v>
      </c>
      <c r="H285" s="25">
        <f t="shared" si="29"/>
        <v>1</v>
      </c>
    </row>
    <row r="286" spans="1:8" x14ac:dyDescent="0.25">
      <c r="A286" s="24" t="str">
        <f>IF(D286="","",SUM($H$1:H286))</f>
        <v/>
      </c>
      <c r="B286" s="100"/>
      <c r="C286" s="22"/>
      <c r="D286" s="5"/>
      <c r="E286" s="81"/>
      <c r="F286" s="7"/>
      <c r="G286" s="51"/>
      <c r="H286" s="25" t="str">
        <f t="shared" si="29"/>
        <v/>
      </c>
    </row>
    <row r="287" spans="1:8" x14ac:dyDescent="0.25">
      <c r="A287" s="24"/>
      <c r="B287" s="100"/>
      <c r="C287" s="22"/>
      <c r="D287" s="5"/>
      <c r="E287" s="81"/>
      <c r="F287" s="7"/>
      <c r="G287" s="51"/>
      <c r="H287" s="25"/>
    </row>
    <row r="288" spans="1:8" x14ac:dyDescent="0.25">
      <c r="A288" s="24">
        <f>IF(D288="","",SUM($H$1:H288))</f>
        <v>83</v>
      </c>
      <c r="B288" s="100"/>
      <c r="C288" s="22" t="s">
        <v>86</v>
      </c>
      <c r="D288" s="5" t="s">
        <v>4</v>
      </c>
      <c r="E288" s="156">
        <v>1</v>
      </c>
      <c r="F288" s="7"/>
      <c r="G288" s="51">
        <f>E288*F288</f>
        <v>0</v>
      </c>
      <c r="H288" s="25">
        <f t="shared" si="29"/>
        <v>1</v>
      </c>
    </row>
    <row r="289" spans="1:8" x14ac:dyDescent="0.25">
      <c r="A289" s="24" t="str">
        <f>IF(D289="","",SUM($H$1:H289))</f>
        <v/>
      </c>
      <c r="B289" s="100"/>
      <c r="C289" s="22"/>
      <c r="D289" s="5"/>
      <c r="E289" s="117"/>
      <c r="F289" s="7"/>
      <c r="G289" s="51"/>
      <c r="H289" s="25" t="str">
        <f t="shared" si="29"/>
        <v/>
      </c>
    </row>
    <row r="290" spans="1:8" ht="30" x14ac:dyDescent="0.25">
      <c r="A290" s="24">
        <f>IF(D290="","",SUM($H$1:H290))</f>
        <v>84</v>
      </c>
      <c r="B290" s="100"/>
      <c r="C290" s="22" t="s">
        <v>87</v>
      </c>
      <c r="D290" s="5" t="s">
        <v>24</v>
      </c>
      <c r="E290" s="117">
        <v>2.4</v>
      </c>
      <c r="F290" s="7"/>
      <c r="G290" s="51">
        <f>E290*F290</f>
        <v>0</v>
      </c>
      <c r="H290" s="25">
        <f t="shared" si="29"/>
        <v>1</v>
      </c>
    </row>
    <row r="291" spans="1:8" x14ac:dyDescent="0.25">
      <c r="A291" s="24" t="str">
        <f>IF(D291="","",SUM($H$1:H291))</f>
        <v/>
      </c>
      <c r="B291" s="100"/>
      <c r="C291" s="22"/>
      <c r="D291" s="5"/>
      <c r="E291" s="117"/>
      <c r="F291" s="7"/>
      <c r="G291" s="51"/>
      <c r="H291" s="25" t="str">
        <f t="shared" si="29"/>
        <v/>
      </c>
    </row>
    <row r="292" spans="1:8" x14ac:dyDescent="0.25">
      <c r="A292" s="24">
        <f>IF(D292="","",SUM($H$1:H292))</f>
        <v>85</v>
      </c>
      <c r="B292" s="100"/>
      <c r="C292" s="22" t="s">
        <v>88</v>
      </c>
      <c r="D292" s="5" t="s">
        <v>5</v>
      </c>
      <c r="E292" s="117">
        <v>225</v>
      </c>
      <c r="F292" s="7"/>
      <c r="G292" s="51">
        <f t="shared" ref="G292" si="33">E292*F292</f>
        <v>0</v>
      </c>
      <c r="H292" s="25">
        <f t="shared" si="29"/>
        <v>1</v>
      </c>
    </row>
    <row r="293" spans="1:8" x14ac:dyDescent="0.25">
      <c r="A293" s="24" t="str">
        <f>IF(D293="","",SUM($H$1:H293))</f>
        <v/>
      </c>
      <c r="B293" s="50"/>
      <c r="C293" s="95"/>
      <c r="D293" s="40"/>
      <c r="E293" s="117" t="s">
        <v>372</v>
      </c>
      <c r="F293" s="52"/>
      <c r="G293" s="47"/>
      <c r="H293" s="25" t="str">
        <f t="shared" si="29"/>
        <v/>
      </c>
    </row>
    <row r="294" spans="1:8" x14ac:dyDescent="0.25">
      <c r="A294" s="24" t="str">
        <f>IF(D294="","",SUM($H$1:H294))</f>
        <v/>
      </c>
      <c r="B294" s="50"/>
      <c r="C294" s="95"/>
      <c r="D294" s="40"/>
      <c r="E294" s="94" t="s">
        <v>231</v>
      </c>
      <c r="F294" s="96">
        <f>SUM(G275:G293)</f>
        <v>0</v>
      </c>
      <c r="G294" s="97"/>
      <c r="H294" s="25" t="str">
        <f t="shared" si="29"/>
        <v/>
      </c>
    </row>
    <row r="295" spans="1:8" x14ac:dyDescent="0.25">
      <c r="A295" s="24" t="str">
        <f>IF(D295="","",SUM($H$1:H295))</f>
        <v/>
      </c>
      <c r="B295" s="50"/>
      <c r="C295" s="95"/>
      <c r="D295" s="40"/>
      <c r="E295" s="111"/>
      <c r="F295" s="52"/>
      <c r="G295" s="47"/>
      <c r="H295" s="25" t="str">
        <f t="shared" si="29"/>
        <v/>
      </c>
    </row>
    <row r="296" spans="1:8" x14ac:dyDescent="0.25">
      <c r="A296" s="24" t="str">
        <f>IF(D296="","",SUM($H$1:H296))</f>
        <v/>
      </c>
      <c r="B296" s="50">
        <v>11.01</v>
      </c>
      <c r="C296" s="45" t="s">
        <v>89</v>
      </c>
      <c r="D296" s="40"/>
      <c r="E296" s="111"/>
      <c r="F296" s="52"/>
      <c r="G296" s="47"/>
      <c r="H296" s="25" t="str">
        <f t="shared" si="29"/>
        <v/>
      </c>
    </row>
    <row r="297" spans="1:8" x14ac:dyDescent="0.25">
      <c r="A297" s="24" t="str">
        <f>IF(D297="","",SUM($H$1:H297))</f>
        <v/>
      </c>
      <c r="B297" s="50"/>
      <c r="C297" s="110"/>
      <c r="D297" s="40"/>
      <c r="E297" s="111"/>
      <c r="F297" s="52"/>
      <c r="G297" s="47"/>
      <c r="H297" s="25" t="str">
        <f t="shared" si="29"/>
        <v/>
      </c>
    </row>
    <row r="298" spans="1:8" x14ac:dyDescent="0.25">
      <c r="A298" s="24">
        <f>IF(D298="","",SUM($H$1:H298))</f>
        <v>86</v>
      </c>
      <c r="B298" s="50"/>
      <c r="C298" s="108" t="s">
        <v>90</v>
      </c>
      <c r="D298" s="5" t="s">
        <v>5</v>
      </c>
      <c r="E298" s="109">
        <v>2.5</v>
      </c>
      <c r="F298" s="49"/>
      <c r="G298" s="47">
        <f>F298*E298</f>
        <v>0</v>
      </c>
      <c r="H298" s="25">
        <f t="shared" si="29"/>
        <v>1</v>
      </c>
    </row>
    <row r="299" spans="1:8" x14ac:dyDescent="0.25">
      <c r="A299" s="24" t="str">
        <f>IF(D299="","",SUM($H$1:H299))</f>
        <v/>
      </c>
      <c r="B299" s="50"/>
      <c r="C299" s="108"/>
      <c r="D299" s="40"/>
      <c r="E299" s="111"/>
      <c r="F299" s="49"/>
      <c r="G299" s="47"/>
      <c r="H299" s="25" t="str">
        <f t="shared" si="29"/>
        <v/>
      </c>
    </row>
    <row r="300" spans="1:8" ht="30" x14ac:dyDescent="0.25">
      <c r="A300" s="24">
        <f>IF(D300="","",SUM($H$1:H300))</f>
        <v>87</v>
      </c>
      <c r="B300" s="50"/>
      <c r="C300" s="108" t="s">
        <v>91</v>
      </c>
      <c r="D300" s="5" t="s">
        <v>34</v>
      </c>
      <c r="E300" s="6">
        <v>1</v>
      </c>
      <c r="F300" s="49"/>
      <c r="G300" s="47">
        <f>F300*E300</f>
        <v>0</v>
      </c>
      <c r="H300" s="25">
        <f t="shared" si="29"/>
        <v>1</v>
      </c>
    </row>
    <row r="301" spans="1:8" x14ac:dyDescent="0.25">
      <c r="A301" s="24" t="str">
        <f>IF(D301="","",SUM($H$1:H301))</f>
        <v/>
      </c>
      <c r="B301" s="50"/>
      <c r="C301" s="108"/>
      <c r="D301" s="40"/>
      <c r="E301" s="111"/>
      <c r="F301" s="49"/>
      <c r="G301" s="47"/>
      <c r="H301" s="25" t="str">
        <f t="shared" si="29"/>
        <v/>
      </c>
    </row>
    <row r="302" spans="1:8" x14ac:dyDescent="0.25">
      <c r="A302" s="24">
        <f>IF(D302="","",SUM($H$1:H302))</f>
        <v>88</v>
      </c>
      <c r="B302" s="50"/>
      <c r="C302" s="108" t="s">
        <v>92</v>
      </c>
      <c r="D302" s="5" t="s">
        <v>5</v>
      </c>
      <c r="E302" s="109">
        <v>2.5</v>
      </c>
      <c r="F302" s="49"/>
      <c r="G302" s="47">
        <f>F302*E302</f>
        <v>0</v>
      </c>
      <c r="H302" s="25">
        <f t="shared" si="29"/>
        <v>1</v>
      </c>
    </row>
    <row r="303" spans="1:8" x14ac:dyDescent="0.25">
      <c r="A303" s="24" t="str">
        <f>IF(D303="","",SUM($H$1:H303))</f>
        <v/>
      </c>
      <c r="B303" s="50"/>
      <c r="C303" s="95"/>
      <c r="D303" s="40"/>
      <c r="E303" s="92"/>
      <c r="F303" s="49"/>
      <c r="G303" s="47"/>
      <c r="H303" s="25" t="str">
        <f t="shared" si="29"/>
        <v/>
      </c>
    </row>
    <row r="304" spans="1:8" x14ac:dyDescent="0.25">
      <c r="A304" s="24" t="str">
        <f>IF(D304="","",SUM($H$1:H304))</f>
        <v/>
      </c>
      <c r="B304" s="50"/>
      <c r="C304" s="95"/>
      <c r="D304" s="40"/>
      <c r="E304" s="94" t="s">
        <v>231</v>
      </c>
      <c r="F304" s="96">
        <f>SUM(G296:G303)</f>
        <v>0</v>
      </c>
      <c r="G304" s="97"/>
      <c r="H304" s="25" t="str">
        <f t="shared" si="29"/>
        <v/>
      </c>
    </row>
    <row r="305" spans="1:8" x14ac:dyDescent="0.25">
      <c r="A305" s="24" t="str">
        <f>IF(D305="","",SUM($H$1:H305))</f>
        <v/>
      </c>
      <c r="B305" s="100"/>
      <c r="C305" s="22"/>
      <c r="D305" s="5"/>
      <c r="E305" s="117"/>
      <c r="F305" s="7"/>
      <c r="G305" s="51"/>
      <c r="H305" s="25" t="str">
        <f t="shared" si="29"/>
        <v/>
      </c>
    </row>
    <row r="306" spans="1:8" ht="29.25" x14ac:dyDescent="0.25">
      <c r="A306" s="24" t="str">
        <f>IF(D306="","",SUM($H$1:H306))</f>
        <v/>
      </c>
      <c r="B306" s="57">
        <v>11.02</v>
      </c>
      <c r="C306" s="4" t="s">
        <v>93</v>
      </c>
      <c r="D306" s="5"/>
      <c r="E306" s="6"/>
      <c r="F306" s="7"/>
      <c r="G306" s="51"/>
      <c r="H306" s="25" t="str">
        <f t="shared" si="29"/>
        <v/>
      </c>
    </row>
    <row r="307" spans="1:8" x14ac:dyDescent="0.25">
      <c r="A307" s="24" t="str">
        <f>IF(D307="","",SUM($H$1:H307))</f>
        <v/>
      </c>
      <c r="B307" s="100"/>
      <c r="C307" s="99"/>
      <c r="D307" s="5"/>
      <c r="E307" s="6"/>
      <c r="F307" s="7"/>
      <c r="G307" s="51"/>
      <c r="H307" s="25" t="str">
        <f t="shared" si="29"/>
        <v/>
      </c>
    </row>
    <row r="308" spans="1:8" x14ac:dyDescent="0.25">
      <c r="A308" s="24">
        <f>IF(D308="","",SUM($H$1:H308))</f>
        <v>89</v>
      </c>
      <c r="B308" s="100"/>
      <c r="C308" s="22" t="s">
        <v>94</v>
      </c>
      <c r="D308" s="5" t="s">
        <v>4</v>
      </c>
      <c r="E308" s="6">
        <v>1</v>
      </c>
      <c r="F308" s="7"/>
      <c r="G308" s="51">
        <f t="shared" ref="G308" si="34">E308*F308</f>
        <v>0</v>
      </c>
      <c r="H308" s="25">
        <f t="shared" si="29"/>
        <v>1</v>
      </c>
    </row>
    <row r="309" spans="1:8" x14ac:dyDescent="0.25">
      <c r="A309" s="24" t="str">
        <f>IF(D309="","",SUM($H$1:H309))</f>
        <v/>
      </c>
      <c r="B309" s="100"/>
      <c r="C309" s="22"/>
      <c r="D309" s="5"/>
      <c r="E309" s="6"/>
      <c r="F309" s="7"/>
      <c r="G309" s="51"/>
      <c r="H309" s="25" t="str">
        <f t="shared" si="29"/>
        <v/>
      </c>
    </row>
    <row r="310" spans="1:8" ht="30" x14ac:dyDescent="0.25">
      <c r="A310" s="24">
        <f>IF(D310="","",SUM($H$1:H310))</f>
        <v>90</v>
      </c>
      <c r="B310" s="100"/>
      <c r="C310" s="22" t="s">
        <v>95</v>
      </c>
      <c r="D310" s="5" t="s">
        <v>4</v>
      </c>
      <c r="E310" s="6">
        <v>1</v>
      </c>
      <c r="F310" s="7"/>
      <c r="G310" s="51">
        <f t="shared" ref="G310" si="35">E310*F310</f>
        <v>0</v>
      </c>
      <c r="H310" s="25">
        <f t="shared" si="29"/>
        <v>1</v>
      </c>
    </row>
    <row r="311" spans="1:8" x14ac:dyDescent="0.25">
      <c r="A311" s="24" t="str">
        <f>IF(D311="","",SUM($H$1:H311))</f>
        <v/>
      </c>
      <c r="B311" s="100"/>
      <c r="C311" s="22"/>
      <c r="D311" s="5"/>
      <c r="E311" s="6"/>
      <c r="F311" s="7"/>
      <c r="G311" s="51"/>
      <c r="H311" s="25" t="str">
        <f t="shared" si="29"/>
        <v/>
      </c>
    </row>
    <row r="312" spans="1:8" x14ac:dyDescent="0.25">
      <c r="A312" s="24">
        <f>IF(D312="","",SUM($H$1:H312))</f>
        <v>91</v>
      </c>
      <c r="B312" s="100"/>
      <c r="C312" s="22" t="s">
        <v>211</v>
      </c>
      <c r="D312" s="5" t="s">
        <v>5</v>
      </c>
      <c r="E312" s="81">
        <v>6</v>
      </c>
      <c r="F312" s="7"/>
      <c r="G312" s="51">
        <f t="shared" ref="G312:G313" si="36">E312*F312</f>
        <v>0</v>
      </c>
      <c r="H312" s="25">
        <f t="shared" si="29"/>
        <v>1</v>
      </c>
    </row>
    <row r="313" spans="1:8" x14ac:dyDescent="0.25">
      <c r="A313" s="24" t="str">
        <f>IF(D313="","",SUM($H$1:H313))</f>
        <v/>
      </c>
      <c r="B313" s="100"/>
      <c r="C313" s="22"/>
      <c r="D313" s="5"/>
      <c r="E313" s="81"/>
      <c r="F313" s="7"/>
      <c r="G313" s="51">
        <f t="shared" si="36"/>
        <v>0</v>
      </c>
      <c r="H313" s="25" t="str">
        <f t="shared" si="29"/>
        <v/>
      </c>
    </row>
    <row r="314" spans="1:8" x14ac:dyDescent="0.25">
      <c r="A314" s="24">
        <f>IF(D314="","",SUM($H$1:H314))</f>
        <v>92</v>
      </c>
      <c r="B314" s="100"/>
      <c r="C314" s="22" t="s">
        <v>96</v>
      </c>
      <c r="D314" s="5" t="s">
        <v>102</v>
      </c>
      <c r="E314" s="5">
        <v>1</v>
      </c>
      <c r="F314" s="7"/>
      <c r="G314" s="51">
        <f t="shared" ref="G314" si="37">E314*F314</f>
        <v>0</v>
      </c>
      <c r="H314" s="25">
        <f t="shared" si="29"/>
        <v>1</v>
      </c>
    </row>
    <row r="315" spans="1:8" x14ac:dyDescent="0.25">
      <c r="A315" s="24" t="str">
        <f>IF(D315="","",SUM($H$1:H315))</f>
        <v/>
      </c>
      <c r="B315" s="50"/>
      <c r="C315" s="95"/>
      <c r="D315" s="40"/>
      <c r="E315" s="92"/>
      <c r="F315" s="52"/>
      <c r="G315" s="47"/>
      <c r="H315" s="25" t="str">
        <f t="shared" si="29"/>
        <v/>
      </c>
    </row>
    <row r="316" spans="1:8" x14ac:dyDescent="0.25">
      <c r="A316" s="24" t="str">
        <f>IF(D316="","",SUM($H$1:H316))</f>
        <v/>
      </c>
      <c r="B316" s="50"/>
      <c r="C316" s="95"/>
      <c r="D316" s="40"/>
      <c r="E316" s="94" t="s">
        <v>231</v>
      </c>
      <c r="F316" s="96">
        <f>SUM(G306:G314)</f>
        <v>0</v>
      </c>
      <c r="G316" s="97"/>
      <c r="H316" s="25" t="str">
        <f t="shared" si="29"/>
        <v/>
      </c>
    </row>
    <row r="317" spans="1:8" x14ac:dyDescent="0.25">
      <c r="A317" s="24" t="str">
        <f>IF(D317="","",SUM($H$1:H317))</f>
        <v/>
      </c>
      <c r="B317" s="50"/>
      <c r="C317" s="95"/>
      <c r="D317" s="40"/>
      <c r="E317" s="92"/>
      <c r="F317" s="52"/>
      <c r="G317" s="47"/>
      <c r="H317" s="25" t="str">
        <f t="shared" si="29"/>
        <v/>
      </c>
    </row>
    <row r="318" spans="1:8" x14ac:dyDescent="0.25">
      <c r="A318" s="24" t="str">
        <f>IF(D318="","",SUM($H$1:H318))</f>
        <v/>
      </c>
      <c r="B318" s="121">
        <v>12</v>
      </c>
      <c r="C318" s="45" t="s">
        <v>268</v>
      </c>
      <c r="D318" s="40"/>
      <c r="E318" s="111"/>
      <c r="F318" s="52"/>
      <c r="G318" s="47"/>
      <c r="H318" s="25" t="str">
        <f t="shared" si="29"/>
        <v/>
      </c>
    </row>
    <row r="319" spans="1:8" x14ac:dyDescent="0.25">
      <c r="A319" s="24" t="str">
        <f>IF(D319="","",SUM($H$1:H319))</f>
        <v/>
      </c>
      <c r="B319" s="50"/>
      <c r="C319" s="110"/>
      <c r="D319" s="40"/>
      <c r="E319" s="111"/>
      <c r="F319" s="52"/>
      <c r="G319" s="47"/>
      <c r="H319" s="25" t="str">
        <f t="shared" si="29"/>
        <v/>
      </c>
    </row>
    <row r="320" spans="1:8" x14ac:dyDescent="0.25">
      <c r="A320" s="24">
        <f>IF(D320="","",SUM($H$1:H320))</f>
        <v>93</v>
      </c>
      <c r="B320" s="50"/>
      <c r="C320" s="108" t="s">
        <v>261</v>
      </c>
      <c r="D320" s="43" t="s">
        <v>97</v>
      </c>
      <c r="E320" s="122">
        <v>3</v>
      </c>
      <c r="F320" s="49"/>
      <c r="G320" s="47">
        <f>E320*F320</f>
        <v>0</v>
      </c>
      <c r="H320" s="25">
        <f t="shared" si="29"/>
        <v>1</v>
      </c>
    </row>
    <row r="321" spans="1:8" x14ac:dyDescent="0.25">
      <c r="A321" s="24" t="str">
        <f>IF(D321="","",SUM($H$1:H321))</f>
        <v/>
      </c>
      <c r="B321" s="50"/>
      <c r="C321" s="108"/>
      <c r="D321" s="40"/>
      <c r="E321" s="111"/>
      <c r="F321" s="49"/>
      <c r="G321" s="47"/>
      <c r="H321" s="25" t="str">
        <f t="shared" si="29"/>
        <v/>
      </c>
    </row>
    <row r="322" spans="1:8" x14ac:dyDescent="0.25">
      <c r="A322" s="24">
        <f>IF(D322="","",SUM($H$1:H322))</f>
        <v>94</v>
      </c>
      <c r="B322" s="50"/>
      <c r="C322" s="108" t="s">
        <v>98</v>
      </c>
      <c r="D322" s="43" t="s">
        <v>113</v>
      </c>
      <c r="E322" s="112">
        <v>6</v>
      </c>
      <c r="F322" s="49"/>
      <c r="G322" s="47">
        <f>E322*F322</f>
        <v>0</v>
      </c>
      <c r="H322" s="25">
        <f t="shared" si="29"/>
        <v>1</v>
      </c>
    </row>
    <row r="323" spans="1:8" x14ac:dyDescent="0.25">
      <c r="A323" s="24" t="str">
        <f>IF(D323="","",SUM($H$1:H323))</f>
        <v/>
      </c>
      <c r="B323" s="50"/>
      <c r="C323" s="108"/>
      <c r="D323" s="40"/>
      <c r="E323" s="111"/>
      <c r="F323" s="49"/>
      <c r="G323" s="47"/>
      <c r="H323" s="25" t="str">
        <f t="shared" si="29"/>
        <v/>
      </c>
    </row>
    <row r="324" spans="1:8" x14ac:dyDescent="0.25">
      <c r="A324" s="24">
        <f>IF(D324="","",SUM($H$1:H324))</f>
        <v>95</v>
      </c>
      <c r="B324" s="50"/>
      <c r="C324" s="108" t="s">
        <v>249</v>
      </c>
      <c r="D324" s="43" t="s">
        <v>128</v>
      </c>
      <c r="E324" s="160">
        <v>3</v>
      </c>
      <c r="F324" s="49"/>
      <c r="G324" s="47">
        <f>E324*F324</f>
        <v>0</v>
      </c>
      <c r="H324" s="25">
        <f t="shared" si="29"/>
        <v>1</v>
      </c>
    </row>
    <row r="325" spans="1:8" x14ac:dyDescent="0.25">
      <c r="A325" s="24" t="str">
        <f>IF(D325="","",SUM($H$1:H325))</f>
        <v/>
      </c>
      <c r="B325" s="50"/>
      <c r="C325" s="108"/>
      <c r="D325" s="40"/>
      <c r="E325" s="111"/>
      <c r="F325" s="49"/>
      <c r="G325" s="47"/>
      <c r="H325" s="25" t="str">
        <f t="shared" si="29"/>
        <v/>
      </c>
    </row>
    <row r="326" spans="1:8" x14ac:dyDescent="0.25">
      <c r="A326" s="24">
        <f>IF(D326="","",SUM($H$1:H326))</f>
        <v>96</v>
      </c>
      <c r="B326" s="50"/>
      <c r="C326" s="108" t="s">
        <v>99</v>
      </c>
      <c r="D326" s="43" t="s">
        <v>24</v>
      </c>
      <c r="E326" s="112">
        <v>7</v>
      </c>
      <c r="F326" s="49"/>
      <c r="G326" s="47">
        <f>E326*F326</f>
        <v>0</v>
      </c>
      <c r="H326" s="25">
        <f t="shared" si="29"/>
        <v>1</v>
      </c>
    </row>
    <row r="327" spans="1:8" x14ac:dyDescent="0.25">
      <c r="A327" s="24" t="str">
        <f>IF(D327="","",SUM($H$1:H327))</f>
        <v/>
      </c>
      <c r="B327" s="50"/>
      <c r="C327" s="108"/>
      <c r="D327" s="40"/>
      <c r="E327" s="111"/>
      <c r="F327" s="49"/>
      <c r="G327" s="47"/>
      <c r="H327" s="25" t="str">
        <f t="shared" si="29"/>
        <v/>
      </c>
    </row>
    <row r="328" spans="1:8" ht="45" x14ac:dyDescent="0.25">
      <c r="A328" s="24">
        <f>IF(D328="","",SUM($H$1:H328))</f>
        <v>97</v>
      </c>
      <c r="B328" s="50"/>
      <c r="C328" s="108" t="s">
        <v>250</v>
      </c>
      <c r="D328" s="43" t="s">
        <v>4</v>
      </c>
      <c r="E328" s="43">
        <v>4</v>
      </c>
      <c r="F328" s="49"/>
      <c r="G328" s="47">
        <f>E328*F328</f>
        <v>0</v>
      </c>
      <c r="H328" s="25">
        <f t="shared" si="29"/>
        <v>1</v>
      </c>
    </row>
    <row r="329" spans="1:8" x14ac:dyDescent="0.25">
      <c r="A329" s="24" t="str">
        <f>IF(D329="","",SUM($H$1:H329))</f>
        <v/>
      </c>
      <c r="B329" s="50"/>
      <c r="C329" s="108"/>
      <c r="D329" s="40"/>
      <c r="E329" s="111"/>
      <c r="F329" s="52"/>
      <c r="G329" s="47"/>
      <c r="H329" s="25" t="str">
        <f t="shared" si="29"/>
        <v/>
      </c>
    </row>
    <row r="330" spans="1:8" x14ac:dyDescent="0.25">
      <c r="A330" s="24"/>
      <c r="B330" s="50"/>
      <c r="C330" s="108"/>
      <c r="D330" s="40"/>
      <c r="E330" s="111"/>
      <c r="F330" s="52"/>
      <c r="G330" s="47"/>
      <c r="H330" s="25"/>
    </row>
    <row r="331" spans="1:8" x14ac:dyDescent="0.25">
      <c r="A331" s="24"/>
      <c r="B331" s="50"/>
      <c r="C331" s="108"/>
      <c r="D331" s="40"/>
      <c r="E331" s="111"/>
      <c r="F331" s="52"/>
      <c r="G331" s="47"/>
      <c r="H331" s="25"/>
    </row>
    <row r="332" spans="1:8" x14ac:dyDescent="0.25">
      <c r="A332" s="24"/>
      <c r="B332" s="50"/>
      <c r="C332" s="108"/>
      <c r="D332" s="40"/>
      <c r="E332" s="111"/>
      <c r="F332" s="52"/>
      <c r="G332" s="47"/>
      <c r="H332" s="25"/>
    </row>
    <row r="333" spans="1:8" x14ac:dyDescent="0.25">
      <c r="A333" s="24"/>
      <c r="B333" s="50"/>
      <c r="C333" s="108"/>
      <c r="D333" s="40"/>
      <c r="E333" s="111"/>
      <c r="F333" s="52"/>
      <c r="G333" s="47"/>
      <c r="H333" s="25"/>
    </row>
    <row r="334" spans="1:8" ht="30" x14ac:dyDescent="0.25">
      <c r="A334" s="24">
        <f>IF(D334="","",SUM($H$1:H334))</f>
        <v>98</v>
      </c>
      <c r="B334" s="50"/>
      <c r="C334" s="108" t="s">
        <v>100</v>
      </c>
      <c r="D334" s="43" t="s">
        <v>113</v>
      </c>
      <c r="E334" s="112">
        <v>6</v>
      </c>
      <c r="F334" s="49"/>
      <c r="G334" s="47">
        <f>E334*F334</f>
        <v>0</v>
      </c>
      <c r="H334" s="25">
        <f t="shared" ref="H334:H397" si="38">IF(D334="","",1)</f>
        <v>1</v>
      </c>
    </row>
    <row r="335" spans="1:8" x14ac:dyDescent="0.25">
      <c r="A335" s="24" t="str">
        <f>IF(D335="","",SUM($H$1:H335))</f>
        <v/>
      </c>
      <c r="B335" s="50"/>
      <c r="C335" s="95"/>
      <c r="D335" s="40"/>
      <c r="E335" s="92"/>
      <c r="F335" s="52"/>
      <c r="G335" s="47"/>
      <c r="H335" s="25" t="str">
        <f t="shared" si="38"/>
        <v/>
      </c>
    </row>
    <row r="336" spans="1:8" x14ac:dyDescent="0.25">
      <c r="A336" s="24" t="str">
        <f>IF(D336="","",SUM($H$1:H336))</f>
        <v/>
      </c>
      <c r="B336" s="50"/>
      <c r="C336" s="95"/>
      <c r="D336" s="40"/>
      <c r="E336" s="94" t="s">
        <v>231</v>
      </c>
      <c r="F336" s="96">
        <f>SUM(G318:G335)</f>
        <v>0</v>
      </c>
      <c r="G336" s="97"/>
      <c r="H336" s="25" t="str">
        <f t="shared" si="38"/>
        <v/>
      </c>
    </row>
    <row r="337" spans="1:8" x14ac:dyDescent="0.25">
      <c r="A337" s="24" t="str">
        <f>IF(D337="","",SUM($H$1:H337))</f>
        <v/>
      </c>
      <c r="B337" s="50"/>
      <c r="C337" s="123"/>
      <c r="D337" s="40"/>
      <c r="E337" s="111"/>
      <c r="F337" s="52"/>
      <c r="G337" s="47"/>
      <c r="H337" s="25" t="str">
        <f t="shared" si="38"/>
        <v/>
      </c>
    </row>
    <row r="338" spans="1:8" ht="18" customHeight="1" x14ac:dyDescent="0.25">
      <c r="A338" s="24" t="str">
        <f>IF(D338="","",SUM($H$1:H338))</f>
        <v/>
      </c>
      <c r="B338" s="121">
        <v>13</v>
      </c>
      <c r="C338" s="124" t="s">
        <v>269</v>
      </c>
      <c r="D338" s="5"/>
      <c r="E338" s="81"/>
      <c r="F338" s="7"/>
      <c r="G338" s="51"/>
      <c r="H338" s="25" t="str">
        <f t="shared" si="38"/>
        <v/>
      </c>
    </row>
    <row r="339" spans="1:8" x14ac:dyDescent="0.25">
      <c r="A339" s="24" t="str">
        <f>IF(D339="","",SUM($H$1:H339))</f>
        <v/>
      </c>
      <c r="B339" s="50"/>
      <c r="C339" s="90"/>
      <c r="D339" s="5"/>
      <c r="E339" s="81"/>
      <c r="F339" s="7"/>
      <c r="G339" s="51"/>
      <c r="H339" s="25" t="str">
        <f t="shared" si="38"/>
        <v/>
      </c>
    </row>
    <row r="340" spans="1:8" ht="30" x14ac:dyDescent="0.25">
      <c r="A340" s="24" t="str">
        <f>IF(D340="","",SUM($H$1:H340))</f>
        <v/>
      </c>
      <c r="B340" s="50"/>
      <c r="C340" s="90" t="s">
        <v>105</v>
      </c>
      <c r="D340" s="5"/>
      <c r="E340" s="81"/>
      <c r="F340" s="7"/>
      <c r="G340" s="51"/>
      <c r="H340" s="25" t="str">
        <f t="shared" si="38"/>
        <v/>
      </c>
    </row>
    <row r="341" spans="1:8" x14ac:dyDescent="0.25">
      <c r="A341" s="24">
        <f>IF(D341="","",SUM($H$1:H341))</f>
        <v>99</v>
      </c>
      <c r="B341" s="50"/>
      <c r="C341" s="90" t="s">
        <v>106</v>
      </c>
      <c r="D341" s="5" t="s">
        <v>34</v>
      </c>
      <c r="E341" s="6">
        <v>1</v>
      </c>
      <c r="F341" s="49"/>
      <c r="G341" s="51">
        <f t="shared" ref="G341:G634" si="39">E341*F341</f>
        <v>0</v>
      </c>
      <c r="H341" s="25">
        <f t="shared" si="38"/>
        <v>1</v>
      </c>
    </row>
    <row r="342" spans="1:8" x14ac:dyDescent="0.25">
      <c r="A342" s="24" t="str">
        <f>IF(D342="","",SUM($H$1:H342))</f>
        <v/>
      </c>
      <c r="B342" s="50"/>
      <c r="C342" s="90"/>
      <c r="D342" s="5"/>
      <c r="E342" s="81"/>
      <c r="F342" s="49"/>
      <c r="G342" s="51">
        <f t="shared" si="39"/>
        <v>0</v>
      </c>
      <c r="H342" s="25" t="str">
        <f t="shared" si="38"/>
        <v/>
      </c>
    </row>
    <row r="343" spans="1:8" x14ac:dyDescent="0.25">
      <c r="A343" s="24">
        <f>IF(D343="","",SUM($H$1:H343))</f>
        <v>100</v>
      </c>
      <c r="B343" s="50"/>
      <c r="C343" s="90" t="s">
        <v>107</v>
      </c>
      <c r="D343" s="5" t="s">
        <v>34</v>
      </c>
      <c r="E343" s="6">
        <v>1</v>
      </c>
      <c r="F343" s="49"/>
      <c r="G343" s="51">
        <f t="shared" si="39"/>
        <v>0</v>
      </c>
      <c r="H343" s="25">
        <f t="shared" si="38"/>
        <v>1</v>
      </c>
    </row>
    <row r="344" spans="1:8" x14ac:dyDescent="0.25">
      <c r="A344" s="24" t="str">
        <f>IF(D344="","",SUM($H$1:H344))</f>
        <v/>
      </c>
      <c r="B344" s="50"/>
      <c r="C344" s="95"/>
      <c r="D344" s="40"/>
      <c r="E344" s="92"/>
      <c r="F344" s="52"/>
      <c r="G344" s="51">
        <f t="shared" si="39"/>
        <v>0</v>
      </c>
      <c r="H344" s="25" t="str">
        <f t="shared" si="38"/>
        <v/>
      </c>
    </row>
    <row r="345" spans="1:8" x14ac:dyDescent="0.25">
      <c r="A345" s="24" t="str">
        <f>IF(D345="","",SUM($H$1:H345))</f>
        <v/>
      </c>
      <c r="B345" s="50"/>
      <c r="C345" s="95"/>
      <c r="D345" s="40"/>
      <c r="E345" s="94" t="s">
        <v>231</v>
      </c>
      <c r="F345" s="96">
        <f>SUM(G338:G344)</f>
        <v>0</v>
      </c>
      <c r="G345" s="51"/>
      <c r="H345" s="25" t="str">
        <f t="shared" si="38"/>
        <v/>
      </c>
    </row>
    <row r="346" spans="1:8" x14ac:dyDescent="0.25">
      <c r="A346" s="24" t="str">
        <f>IF(D346="","",SUM($H$1:H346))</f>
        <v/>
      </c>
      <c r="B346" s="50"/>
      <c r="C346" s="95"/>
      <c r="D346" s="40"/>
      <c r="E346" s="92"/>
      <c r="F346" s="125"/>
      <c r="G346" s="51">
        <f t="shared" si="39"/>
        <v>0</v>
      </c>
      <c r="H346" s="25" t="str">
        <f t="shared" si="38"/>
        <v/>
      </c>
    </row>
    <row r="347" spans="1:8" x14ac:dyDescent="0.25">
      <c r="A347" s="24" t="str">
        <f>IF(D347="","",SUM($H$1:H347))</f>
        <v/>
      </c>
      <c r="B347" s="126" t="s">
        <v>273</v>
      </c>
      <c r="C347" s="127" t="s">
        <v>274</v>
      </c>
      <c r="D347" s="5"/>
      <c r="E347" s="6"/>
      <c r="F347" s="49"/>
      <c r="G347" s="51"/>
      <c r="H347" s="25" t="str">
        <f t="shared" si="38"/>
        <v/>
      </c>
    </row>
    <row r="348" spans="1:8" x14ac:dyDescent="0.25">
      <c r="A348" s="24" t="str">
        <f>IF(D348="","",SUM($H$1:H348))</f>
        <v/>
      </c>
      <c r="B348" s="50"/>
      <c r="C348" s="95"/>
      <c r="D348" s="40"/>
      <c r="E348" s="92"/>
      <c r="F348" s="125"/>
      <c r="G348" s="51"/>
      <c r="H348" s="25" t="str">
        <f t="shared" si="38"/>
        <v/>
      </c>
    </row>
    <row r="349" spans="1:8" x14ac:dyDescent="0.25">
      <c r="A349" s="24">
        <f>IF(D349="","",SUM($H$1:H349))</f>
        <v>101</v>
      </c>
      <c r="B349" s="50"/>
      <c r="C349" s="108" t="s">
        <v>365</v>
      </c>
      <c r="D349" s="157" t="s">
        <v>366</v>
      </c>
      <c r="E349" s="6"/>
      <c r="F349" s="49"/>
      <c r="G349" s="51"/>
      <c r="H349" s="25">
        <f t="shared" si="38"/>
        <v>1</v>
      </c>
    </row>
    <row r="350" spans="1:8" x14ac:dyDescent="0.25">
      <c r="A350" s="24" t="str">
        <f>IF(D350="","",SUM($H$1:H350))</f>
        <v/>
      </c>
      <c r="B350" s="126"/>
      <c r="C350" s="127"/>
      <c r="D350" s="128"/>
      <c r="E350" s="92"/>
      <c r="F350" s="125"/>
      <c r="G350" s="51"/>
      <c r="H350" s="25" t="str">
        <f t="shared" si="38"/>
        <v/>
      </c>
    </row>
    <row r="351" spans="1:8" x14ac:dyDescent="0.25">
      <c r="A351" s="24" t="str">
        <f>IF(D351="","",SUM($H$1:H351))</f>
        <v/>
      </c>
      <c r="B351" s="126"/>
      <c r="C351" s="127"/>
      <c r="D351" s="128"/>
      <c r="E351" s="92"/>
      <c r="F351" s="125"/>
      <c r="G351" s="51"/>
      <c r="H351" s="25" t="str">
        <f t="shared" si="38"/>
        <v/>
      </c>
    </row>
    <row r="352" spans="1:8" x14ac:dyDescent="0.25">
      <c r="A352" s="24" t="str">
        <f>IF(D352="","",SUM($H$1:H352))</f>
        <v/>
      </c>
      <c r="B352" s="126" t="s">
        <v>275</v>
      </c>
      <c r="C352" s="127" t="s">
        <v>364</v>
      </c>
      <c r="D352" s="128"/>
      <c r="E352" s="92"/>
      <c r="F352" s="125"/>
      <c r="G352" s="51"/>
      <c r="H352" s="25" t="str">
        <f t="shared" si="38"/>
        <v/>
      </c>
    </row>
    <row r="353" spans="1:8" x14ac:dyDescent="0.25">
      <c r="A353" s="24" t="str">
        <f>IF(D353="","",SUM($H$1:H353))</f>
        <v/>
      </c>
      <c r="B353" s="126"/>
      <c r="C353" s="127"/>
      <c r="D353" s="128"/>
      <c r="E353" s="92"/>
      <c r="F353" s="125"/>
      <c r="G353" s="51"/>
      <c r="H353" s="25" t="str">
        <f t="shared" si="38"/>
        <v/>
      </c>
    </row>
    <row r="354" spans="1:8" x14ac:dyDescent="0.25">
      <c r="A354" s="24" t="str">
        <f>IF(D354="","",SUM($H$1:H354))</f>
        <v/>
      </c>
      <c r="B354" s="126" t="s">
        <v>276</v>
      </c>
      <c r="C354" s="127" t="s">
        <v>383</v>
      </c>
      <c r="D354" s="128"/>
      <c r="E354" s="92"/>
      <c r="F354" s="125"/>
      <c r="G354" s="51"/>
      <c r="H354" s="25" t="str">
        <f t="shared" si="38"/>
        <v/>
      </c>
    </row>
    <row r="355" spans="1:8" x14ac:dyDescent="0.25">
      <c r="A355" s="24" t="str">
        <f>IF(D355="","",SUM($H$1:H355))</f>
        <v/>
      </c>
      <c r="B355" s="126"/>
      <c r="C355" s="127"/>
      <c r="D355" s="128"/>
      <c r="E355" s="92"/>
      <c r="F355" s="125"/>
      <c r="G355" s="51"/>
      <c r="H355" s="25" t="str">
        <f t="shared" si="38"/>
        <v/>
      </c>
    </row>
    <row r="356" spans="1:8" x14ac:dyDescent="0.25">
      <c r="A356" s="24">
        <f>IF(D356="","",SUM($H$1:H356))</f>
        <v>102</v>
      </c>
      <c r="B356" s="129" t="s">
        <v>277</v>
      </c>
      <c r="C356" s="130" t="s">
        <v>278</v>
      </c>
      <c r="D356" s="131" t="s">
        <v>128</v>
      </c>
      <c r="E356" s="132">
        <v>0.3</v>
      </c>
      <c r="F356" s="133"/>
      <c r="G356" s="51">
        <f t="shared" ref="G356:G394" si="40">E356*F356</f>
        <v>0</v>
      </c>
      <c r="H356" s="25">
        <f t="shared" si="38"/>
        <v>1</v>
      </c>
    </row>
    <row r="357" spans="1:8" x14ac:dyDescent="0.25">
      <c r="A357" s="24" t="str">
        <f>IF(D357="","",SUM($H$1:H357))</f>
        <v/>
      </c>
      <c r="B357" s="129"/>
      <c r="C357" s="130"/>
      <c r="D357" s="131"/>
      <c r="E357" s="44"/>
      <c r="F357" s="133"/>
      <c r="G357" s="51">
        <f t="shared" si="40"/>
        <v>0</v>
      </c>
      <c r="H357" s="25" t="str">
        <f t="shared" si="38"/>
        <v/>
      </c>
    </row>
    <row r="358" spans="1:8" x14ac:dyDescent="0.25">
      <c r="A358" s="24">
        <f>IF(D358="","",SUM($H$1:H358))</f>
        <v>103</v>
      </c>
      <c r="B358" s="129" t="s">
        <v>279</v>
      </c>
      <c r="C358" s="130" t="s">
        <v>280</v>
      </c>
      <c r="D358" s="131" t="s">
        <v>128</v>
      </c>
      <c r="E358" s="132">
        <v>0.4</v>
      </c>
      <c r="F358" s="133"/>
      <c r="G358" s="51">
        <f t="shared" si="40"/>
        <v>0</v>
      </c>
      <c r="H358" s="25">
        <f t="shared" si="38"/>
        <v>1</v>
      </c>
    </row>
    <row r="359" spans="1:8" x14ac:dyDescent="0.25">
      <c r="A359" s="24" t="str">
        <f>IF(D359="","",SUM($H$1:H359))</f>
        <v/>
      </c>
      <c r="B359" s="126"/>
      <c r="C359" s="127"/>
      <c r="D359" s="128"/>
      <c r="E359" s="92"/>
      <c r="F359" s="125"/>
      <c r="G359" s="51">
        <f t="shared" si="40"/>
        <v>0</v>
      </c>
      <c r="H359" s="25" t="str">
        <f t="shared" si="38"/>
        <v/>
      </c>
    </row>
    <row r="360" spans="1:8" x14ac:dyDescent="0.25">
      <c r="A360" s="24" t="str">
        <f>IF(D360="","",SUM($H$1:H360))</f>
        <v/>
      </c>
      <c r="B360" s="126" t="s">
        <v>281</v>
      </c>
      <c r="C360" s="127" t="s">
        <v>282</v>
      </c>
      <c r="D360" s="128"/>
      <c r="E360" s="92"/>
      <c r="F360" s="125"/>
      <c r="G360" s="51">
        <f t="shared" si="40"/>
        <v>0</v>
      </c>
      <c r="H360" s="25" t="str">
        <f t="shared" si="38"/>
        <v/>
      </c>
    </row>
    <row r="361" spans="1:8" x14ac:dyDescent="0.25">
      <c r="A361" s="24" t="str">
        <f>IF(D361="","",SUM($H$1:H361))</f>
        <v/>
      </c>
      <c r="B361" s="126"/>
      <c r="C361" s="127"/>
      <c r="D361" s="128"/>
      <c r="E361" s="92"/>
      <c r="F361" s="125"/>
      <c r="G361" s="51">
        <f t="shared" si="40"/>
        <v>0</v>
      </c>
      <c r="H361" s="25" t="str">
        <f t="shared" si="38"/>
        <v/>
      </c>
    </row>
    <row r="362" spans="1:8" x14ac:dyDescent="0.25">
      <c r="A362" s="24">
        <f>IF(D362="","",SUM($H$1:H362))</f>
        <v>104</v>
      </c>
      <c r="B362" s="129" t="s">
        <v>283</v>
      </c>
      <c r="C362" s="130" t="s">
        <v>284</v>
      </c>
      <c r="D362" s="131" t="s">
        <v>4</v>
      </c>
      <c r="E362" s="44">
        <v>4</v>
      </c>
      <c r="F362" s="133"/>
      <c r="G362" s="51">
        <f t="shared" si="40"/>
        <v>0</v>
      </c>
      <c r="H362" s="25">
        <f t="shared" si="38"/>
        <v>1</v>
      </c>
    </row>
    <row r="363" spans="1:8" x14ac:dyDescent="0.25">
      <c r="A363" s="24" t="str">
        <f>IF(D363="","",SUM($H$1:H363))</f>
        <v/>
      </c>
      <c r="B363" s="129"/>
      <c r="C363" s="130"/>
      <c r="D363" s="131"/>
      <c r="E363" s="44"/>
      <c r="F363" s="133"/>
      <c r="G363" s="51">
        <f t="shared" si="40"/>
        <v>0</v>
      </c>
      <c r="H363" s="25" t="str">
        <f t="shared" si="38"/>
        <v/>
      </c>
    </row>
    <row r="364" spans="1:8" x14ac:dyDescent="0.25">
      <c r="A364" s="24">
        <f>IF(D364="","",SUM($H$1:H364))</f>
        <v>105</v>
      </c>
      <c r="B364" s="129" t="s">
        <v>285</v>
      </c>
      <c r="C364" s="130" t="s">
        <v>286</v>
      </c>
      <c r="D364" s="131" t="s">
        <v>4</v>
      </c>
      <c r="E364" s="44">
        <v>4</v>
      </c>
      <c r="F364" s="133"/>
      <c r="G364" s="51">
        <f t="shared" si="40"/>
        <v>0</v>
      </c>
      <c r="H364" s="25">
        <f t="shared" si="38"/>
        <v>1</v>
      </c>
    </row>
    <row r="365" spans="1:8" x14ac:dyDescent="0.25">
      <c r="A365" s="24" t="str">
        <f>IF(D365="","",SUM($H$1:H365))</f>
        <v/>
      </c>
      <c r="B365" s="129"/>
      <c r="C365" s="130"/>
      <c r="D365" s="131"/>
      <c r="E365" s="44"/>
      <c r="F365" s="133"/>
      <c r="G365" s="51">
        <f t="shared" si="40"/>
        <v>0</v>
      </c>
      <c r="H365" s="25" t="str">
        <f t="shared" si="38"/>
        <v/>
      </c>
    </row>
    <row r="366" spans="1:8" x14ac:dyDescent="0.25">
      <c r="A366" s="24">
        <f>IF(D366="","",SUM($H$1:H366))</f>
        <v>106</v>
      </c>
      <c r="B366" s="129" t="s">
        <v>287</v>
      </c>
      <c r="C366" s="130" t="s">
        <v>288</v>
      </c>
      <c r="D366" s="131" t="s">
        <v>4</v>
      </c>
      <c r="E366" s="44">
        <v>2</v>
      </c>
      <c r="F366" s="133"/>
      <c r="G366" s="51">
        <f t="shared" si="40"/>
        <v>0</v>
      </c>
      <c r="H366" s="25">
        <f t="shared" si="38"/>
        <v>1</v>
      </c>
    </row>
    <row r="367" spans="1:8" x14ac:dyDescent="0.25">
      <c r="A367" s="24" t="str">
        <f>IF(D367="","",SUM($H$1:H367))</f>
        <v/>
      </c>
      <c r="B367" s="50"/>
      <c r="C367" s="95"/>
      <c r="D367" s="40"/>
      <c r="E367" s="92"/>
      <c r="F367" s="52"/>
      <c r="G367" s="51">
        <f t="shared" si="40"/>
        <v>0</v>
      </c>
      <c r="H367" s="25" t="str">
        <f t="shared" si="38"/>
        <v/>
      </c>
    </row>
    <row r="368" spans="1:8" x14ac:dyDescent="0.25">
      <c r="A368" s="24" t="str">
        <f>IF(D368="","",SUM($H$1:H368))</f>
        <v/>
      </c>
      <c r="B368" s="50"/>
      <c r="C368" s="95"/>
      <c r="D368" s="40"/>
      <c r="E368" s="94" t="s">
        <v>231</v>
      </c>
      <c r="F368" s="96">
        <f>SUM(G352:G367)</f>
        <v>0</v>
      </c>
      <c r="G368" s="51"/>
      <c r="H368" s="25" t="str">
        <f t="shared" si="38"/>
        <v/>
      </c>
    </row>
    <row r="369" spans="1:8" x14ac:dyDescent="0.25">
      <c r="A369" s="24" t="str">
        <f>IF(D369="","",SUM($H$1:H369))</f>
        <v/>
      </c>
      <c r="B369" s="129"/>
      <c r="C369" s="130"/>
      <c r="D369" s="131"/>
      <c r="E369" s="44"/>
      <c r="F369" s="133"/>
      <c r="G369" s="51">
        <f t="shared" si="40"/>
        <v>0</v>
      </c>
      <c r="H369" s="25" t="str">
        <f t="shared" si="38"/>
        <v/>
      </c>
    </row>
    <row r="370" spans="1:8" x14ac:dyDescent="0.25">
      <c r="A370" s="24" t="str">
        <f>IF(D370="","",SUM($H$1:H370))</f>
        <v/>
      </c>
      <c r="B370" s="126" t="s">
        <v>289</v>
      </c>
      <c r="C370" s="127" t="s">
        <v>290</v>
      </c>
      <c r="D370" s="128"/>
      <c r="E370" s="92"/>
      <c r="F370" s="125"/>
      <c r="G370" s="51">
        <f t="shared" si="40"/>
        <v>0</v>
      </c>
      <c r="H370" s="25" t="str">
        <f t="shared" si="38"/>
        <v/>
      </c>
    </row>
    <row r="371" spans="1:8" x14ac:dyDescent="0.25">
      <c r="A371" s="24" t="str">
        <f>IF(D371="","",SUM($H$1:H371))</f>
        <v/>
      </c>
      <c r="B371" s="126"/>
      <c r="C371" s="127"/>
      <c r="D371" s="128"/>
      <c r="E371" s="92"/>
      <c r="F371" s="125"/>
      <c r="G371" s="51">
        <f t="shared" si="40"/>
        <v>0</v>
      </c>
      <c r="H371" s="25" t="str">
        <f t="shared" si="38"/>
        <v/>
      </c>
    </row>
    <row r="372" spans="1:8" x14ac:dyDescent="0.25">
      <c r="A372" s="24">
        <f>IF(D372="","",SUM($H$1:H372))</f>
        <v>107</v>
      </c>
      <c r="B372" s="126" t="s">
        <v>291</v>
      </c>
      <c r="C372" s="127" t="s">
        <v>292</v>
      </c>
      <c r="D372" s="131" t="s">
        <v>128</v>
      </c>
      <c r="E372" s="132">
        <v>0.3</v>
      </c>
      <c r="F372" s="133"/>
      <c r="G372" s="51">
        <f t="shared" si="40"/>
        <v>0</v>
      </c>
      <c r="H372" s="25">
        <f t="shared" si="38"/>
        <v>1</v>
      </c>
    </row>
    <row r="373" spans="1:8" x14ac:dyDescent="0.25">
      <c r="A373" s="24" t="str">
        <f>IF(D373="","",SUM($H$1:H373))</f>
        <v/>
      </c>
      <c r="B373" s="126"/>
      <c r="C373" s="127"/>
      <c r="D373" s="128"/>
      <c r="E373" s="92"/>
      <c r="F373" s="125"/>
      <c r="G373" s="51">
        <f t="shared" si="40"/>
        <v>0</v>
      </c>
      <c r="H373" s="25" t="str">
        <f t="shared" si="38"/>
        <v/>
      </c>
    </row>
    <row r="374" spans="1:8" x14ac:dyDescent="0.25">
      <c r="A374" s="24">
        <f>IF(D374="","",SUM($H$1:H374))</f>
        <v>108</v>
      </c>
      <c r="B374" s="126" t="s">
        <v>293</v>
      </c>
      <c r="C374" s="127" t="s">
        <v>294</v>
      </c>
      <c r="D374" s="131" t="s">
        <v>128</v>
      </c>
      <c r="E374" s="132">
        <v>0.3</v>
      </c>
      <c r="F374" s="133"/>
      <c r="G374" s="51">
        <f t="shared" si="40"/>
        <v>0</v>
      </c>
      <c r="H374" s="25">
        <f t="shared" si="38"/>
        <v>1</v>
      </c>
    </row>
    <row r="375" spans="1:8" x14ac:dyDescent="0.25">
      <c r="A375" s="24" t="str">
        <f>IF(D375="","",SUM($H$1:H375))</f>
        <v/>
      </c>
      <c r="B375" s="126"/>
      <c r="C375" s="127"/>
      <c r="D375" s="128"/>
      <c r="E375" s="92"/>
      <c r="F375" s="125"/>
      <c r="G375" s="51">
        <f t="shared" si="40"/>
        <v>0</v>
      </c>
      <c r="H375" s="25" t="str">
        <f t="shared" si="38"/>
        <v/>
      </c>
    </row>
    <row r="376" spans="1:8" x14ac:dyDescent="0.25">
      <c r="A376" s="24">
        <f>IF(D376="","",SUM($H$1:H376))</f>
        <v>109</v>
      </c>
      <c r="B376" s="126" t="s">
        <v>295</v>
      </c>
      <c r="C376" s="127" t="s">
        <v>296</v>
      </c>
      <c r="D376" s="131" t="s">
        <v>128</v>
      </c>
      <c r="E376" s="132">
        <v>0.3</v>
      </c>
      <c r="F376" s="133"/>
      <c r="G376" s="51">
        <f t="shared" si="40"/>
        <v>0</v>
      </c>
      <c r="H376" s="25">
        <f t="shared" si="38"/>
        <v>1</v>
      </c>
    </row>
    <row r="377" spans="1:8" x14ac:dyDescent="0.25">
      <c r="A377" s="24" t="str">
        <f>IF(D377="","",SUM($H$1:H377))</f>
        <v/>
      </c>
      <c r="B377" s="50"/>
      <c r="C377" s="95"/>
      <c r="D377" s="40"/>
      <c r="E377" s="92"/>
      <c r="F377" s="52"/>
      <c r="G377" s="51">
        <f t="shared" si="40"/>
        <v>0</v>
      </c>
      <c r="H377" s="25" t="str">
        <f t="shared" si="38"/>
        <v/>
      </c>
    </row>
    <row r="378" spans="1:8" x14ac:dyDescent="0.25">
      <c r="A378" s="24" t="str">
        <f>IF(D378="","",SUM($H$1:H378))</f>
        <v/>
      </c>
      <c r="B378" s="50"/>
      <c r="C378" s="95"/>
      <c r="D378" s="40"/>
      <c r="E378" s="94" t="s">
        <v>231</v>
      </c>
      <c r="F378" s="96">
        <f>SUM(G370:G377)</f>
        <v>0</v>
      </c>
      <c r="G378" s="51"/>
      <c r="H378" s="25" t="str">
        <f t="shared" si="38"/>
        <v/>
      </c>
    </row>
    <row r="379" spans="1:8" x14ac:dyDescent="0.25">
      <c r="A379" s="24" t="str">
        <f>IF(D379="","",SUM($H$1:H379))</f>
        <v/>
      </c>
      <c r="B379" s="126"/>
      <c r="C379" s="127"/>
      <c r="D379" s="128"/>
      <c r="E379" s="92"/>
      <c r="F379" s="125"/>
      <c r="G379" s="51">
        <f t="shared" si="40"/>
        <v>0</v>
      </c>
      <c r="H379" s="25" t="str">
        <f t="shared" si="38"/>
        <v/>
      </c>
    </row>
    <row r="380" spans="1:8" x14ac:dyDescent="0.25">
      <c r="A380" s="24"/>
      <c r="B380" s="126"/>
      <c r="C380" s="127"/>
      <c r="D380" s="128"/>
      <c r="E380" s="92"/>
      <c r="F380" s="125"/>
      <c r="G380" s="51"/>
      <c r="H380" s="25"/>
    </row>
    <row r="381" spans="1:8" x14ac:dyDescent="0.25">
      <c r="A381" s="24"/>
      <c r="B381" s="126"/>
      <c r="C381" s="127"/>
      <c r="D381" s="128"/>
      <c r="E381" s="92"/>
      <c r="F381" s="125"/>
      <c r="G381" s="51"/>
      <c r="H381" s="25"/>
    </row>
    <row r="382" spans="1:8" x14ac:dyDescent="0.25">
      <c r="A382" s="24"/>
      <c r="B382" s="126"/>
      <c r="C382" s="127"/>
      <c r="D382" s="128"/>
      <c r="E382" s="92"/>
      <c r="F382" s="125"/>
      <c r="G382" s="51"/>
      <c r="H382" s="25"/>
    </row>
    <row r="383" spans="1:8" x14ac:dyDescent="0.25">
      <c r="A383" s="24" t="str">
        <f>IF(D383="","",SUM($H$1:H383))</f>
        <v/>
      </c>
      <c r="B383" s="126" t="s">
        <v>297</v>
      </c>
      <c r="C383" s="127" t="s">
        <v>298</v>
      </c>
      <c r="D383" s="128"/>
      <c r="E383" s="92"/>
      <c r="F383" s="125"/>
      <c r="G383" s="51">
        <f t="shared" si="40"/>
        <v>0</v>
      </c>
      <c r="H383" s="25" t="str">
        <f t="shared" si="38"/>
        <v/>
      </c>
    </row>
    <row r="384" spans="1:8" x14ac:dyDescent="0.25">
      <c r="A384" s="24" t="str">
        <f>IF(D384="","",SUM($H$1:H384))</f>
        <v/>
      </c>
      <c r="B384" s="126"/>
      <c r="C384" s="127"/>
      <c r="D384" s="128"/>
      <c r="E384" s="92"/>
      <c r="F384" s="125"/>
      <c r="G384" s="51">
        <f t="shared" si="40"/>
        <v>0</v>
      </c>
      <c r="H384" s="25" t="str">
        <f t="shared" si="38"/>
        <v/>
      </c>
    </row>
    <row r="385" spans="1:8" x14ac:dyDescent="0.25">
      <c r="A385" s="24" t="str">
        <f>IF(D385="","",SUM($H$1:H385))</f>
        <v/>
      </c>
      <c r="B385" s="126" t="s">
        <v>299</v>
      </c>
      <c r="C385" s="127" t="s">
        <v>300</v>
      </c>
      <c r="D385" s="131"/>
      <c r="E385" s="134"/>
      <c r="F385" s="133"/>
      <c r="G385" s="51"/>
      <c r="H385" s="25" t="str">
        <f t="shared" si="38"/>
        <v/>
      </c>
    </row>
    <row r="386" spans="1:8" x14ac:dyDescent="0.25">
      <c r="A386" s="24" t="str">
        <f>IF(D386="","",SUM($H$1:H386))</f>
        <v/>
      </c>
      <c r="B386" s="126"/>
      <c r="C386" s="127"/>
      <c r="D386" s="128"/>
      <c r="E386" s="92"/>
      <c r="F386" s="133"/>
      <c r="G386" s="51">
        <f t="shared" si="40"/>
        <v>0</v>
      </c>
      <c r="H386" s="25" t="str">
        <f t="shared" si="38"/>
        <v/>
      </c>
    </row>
    <row r="387" spans="1:8" x14ac:dyDescent="0.25">
      <c r="A387" s="24">
        <f>IF(D387="","",SUM($H$1:H387))</f>
        <v>110</v>
      </c>
      <c r="B387" s="126"/>
      <c r="C387" s="161" t="s">
        <v>373</v>
      </c>
      <c r="D387" s="131" t="s">
        <v>5</v>
      </c>
      <c r="E387" s="32">
        <v>225</v>
      </c>
      <c r="F387" s="133"/>
      <c r="G387" s="51">
        <f t="shared" si="40"/>
        <v>0</v>
      </c>
      <c r="H387" s="25">
        <f t="shared" si="38"/>
        <v>1</v>
      </c>
    </row>
    <row r="388" spans="1:8" x14ac:dyDescent="0.25">
      <c r="A388" s="24" t="str">
        <f>IF(D388="","",SUM($H$1:H388))</f>
        <v/>
      </c>
      <c r="B388" s="126"/>
      <c r="C388" s="127"/>
      <c r="D388" s="128"/>
      <c r="E388" s="92"/>
      <c r="F388" s="125"/>
      <c r="G388" s="51"/>
      <c r="H388" s="25" t="str">
        <f t="shared" si="38"/>
        <v/>
      </c>
    </row>
    <row r="389" spans="1:8" x14ac:dyDescent="0.25">
      <c r="A389" s="24">
        <f>IF(D389="","",SUM($H$1:H389))</f>
        <v>111</v>
      </c>
      <c r="B389" s="126" t="s">
        <v>301</v>
      </c>
      <c r="C389" s="127" t="s">
        <v>302</v>
      </c>
      <c r="D389" s="131" t="s">
        <v>34</v>
      </c>
      <c r="E389" s="162">
        <v>1</v>
      </c>
      <c r="F389" s="133"/>
      <c r="G389" s="51">
        <f t="shared" ref="G389" si="41">E389*F389</f>
        <v>0</v>
      </c>
      <c r="H389" s="25">
        <f t="shared" si="38"/>
        <v>1</v>
      </c>
    </row>
    <row r="390" spans="1:8" x14ac:dyDescent="0.25">
      <c r="A390" s="24" t="str">
        <f>IF(D390="","",SUM($H$1:H390))</f>
        <v/>
      </c>
      <c r="B390" s="126"/>
      <c r="C390" s="127"/>
      <c r="D390" s="128"/>
      <c r="E390" s="92"/>
      <c r="F390" s="125"/>
      <c r="G390" s="51">
        <f t="shared" si="40"/>
        <v>0</v>
      </c>
      <c r="H390" s="25" t="str">
        <f t="shared" si="38"/>
        <v/>
      </c>
    </row>
    <row r="391" spans="1:8" x14ac:dyDescent="0.25">
      <c r="A391" s="24">
        <f>IF(D391="","",SUM($H$1:H391))</f>
        <v>112</v>
      </c>
      <c r="B391" s="126" t="s">
        <v>303</v>
      </c>
      <c r="C391" s="127" t="s">
        <v>304</v>
      </c>
      <c r="D391" s="131" t="s">
        <v>356</v>
      </c>
      <c r="E391" s="132">
        <v>20</v>
      </c>
      <c r="F391" s="133"/>
      <c r="G391" s="51">
        <f t="shared" si="40"/>
        <v>0</v>
      </c>
      <c r="H391" s="25">
        <f t="shared" si="38"/>
        <v>1</v>
      </c>
    </row>
    <row r="392" spans="1:8" x14ac:dyDescent="0.25">
      <c r="A392" s="24" t="str">
        <f>IF(D392="","",SUM($H$1:H392))</f>
        <v/>
      </c>
      <c r="B392" s="126"/>
      <c r="C392" s="127"/>
      <c r="D392" s="131"/>
      <c r="E392" s="44"/>
      <c r="F392" s="133"/>
      <c r="G392" s="51">
        <f t="shared" si="40"/>
        <v>0</v>
      </c>
      <c r="H392" s="25" t="str">
        <f t="shared" si="38"/>
        <v/>
      </c>
    </row>
    <row r="393" spans="1:8" x14ac:dyDescent="0.25">
      <c r="A393" s="24">
        <f>IF(D393="","",SUM($H$1:H393))</f>
        <v>113</v>
      </c>
      <c r="B393" s="126" t="s">
        <v>305</v>
      </c>
      <c r="C393" s="127" t="s">
        <v>306</v>
      </c>
      <c r="D393" s="131" t="s">
        <v>356</v>
      </c>
      <c r="E393" s="132">
        <v>500</v>
      </c>
      <c r="F393" s="133"/>
      <c r="G393" s="51">
        <f t="shared" si="40"/>
        <v>0</v>
      </c>
      <c r="H393" s="25">
        <f t="shared" si="38"/>
        <v>1</v>
      </c>
    </row>
    <row r="394" spans="1:8" x14ac:dyDescent="0.25">
      <c r="A394" s="24" t="str">
        <f>IF(D394="","",SUM($H$1:H394))</f>
        <v/>
      </c>
      <c r="B394" s="126"/>
      <c r="C394" s="127"/>
      <c r="D394" s="128"/>
      <c r="E394" s="92"/>
      <c r="F394" s="125"/>
      <c r="G394" s="51">
        <f t="shared" si="40"/>
        <v>0</v>
      </c>
      <c r="H394" s="25" t="str">
        <f t="shared" si="38"/>
        <v/>
      </c>
    </row>
    <row r="395" spans="1:8" x14ac:dyDescent="0.25">
      <c r="A395" s="24" t="str">
        <f>IF(D395="","",SUM($H$1:H395))</f>
        <v/>
      </c>
      <c r="B395" s="126" t="s">
        <v>307</v>
      </c>
      <c r="C395" s="127" t="s">
        <v>308</v>
      </c>
      <c r="D395" s="131"/>
      <c r="E395" s="134"/>
      <c r="F395" s="133"/>
      <c r="G395" s="51"/>
      <c r="H395" s="25" t="str">
        <f t="shared" si="38"/>
        <v/>
      </c>
    </row>
    <row r="396" spans="1:8" x14ac:dyDescent="0.25">
      <c r="A396" s="24" t="str">
        <f>IF(D396="","",SUM($H$1:H396))</f>
        <v/>
      </c>
      <c r="B396" s="126"/>
      <c r="C396" s="127"/>
      <c r="D396" s="131"/>
      <c r="E396" s="134"/>
      <c r="F396" s="133"/>
      <c r="G396" s="51"/>
      <c r="H396" s="25" t="str">
        <f t="shared" si="38"/>
        <v/>
      </c>
    </row>
    <row r="397" spans="1:8" x14ac:dyDescent="0.25">
      <c r="A397" s="24">
        <f>IF(D397="","",SUM($H$1:H397))</f>
        <v>114</v>
      </c>
      <c r="B397" s="126"/>
      <c r="C397" s="161" t="s">
        <v>374</v>
      </c>
      <c r="D397" s="131" t="s">
        <v>5</v>
      </c>
      <c r="E397" s="32">
        <v>215</v>
      </c>
      <c r="F397" s="133"/>
      <c r="G397" s="51">
        <f t="shared" ref="G397:G398" si="42">E397*F397</f>
        <v>0</v>
      </c>
      <c r="H397" s="25">
        <f t="shared" si="38"/>
        <v>1</v>
      </c>
    </row>
    <row r="398" spans="1:8" x14ac:dyDescent="0.25">
      <c r="A398" s="24" t="str">
        <f>IF(D398="","",SUM($H$1:H398))</f>
        <v/>
      </c>
      <c r="B398" s="50"/>
      <c r="C398" s="95"/>
      <c r="D398" s="40"/>
      <c r="E398" s="92"/>
      <c r="F398" s="52"/>
      <c r="G398" s="51">
        <f t="shared" si="42"/>
        <v>0</v>
      </c>
      <c r="H398" s="25" t="str">
        <f t="shared" ref="H398:H481" si="43">IF(D398="","",1)</f>
        <v/>
      </c>
    </row>
    <row r="399" spans="1:8" x14ac:dyDescent="0.25">
      <c r="A399" s="24" t="str">
        <f>IF(D399="","",SUM($H$1:H399))</f>
        <v/>
      </c>
      <c r="B399" s="50"/>
      <c r="C399" s="95"/>
      <c r="D399" s="40"/>
      <c r="E399" s="94" t="s">
        <v>231</v>
      </c>
      <c r="F399" s="96">
        <f>SUM(G383:G398)</f>
        <v>0</v>
      </c>
      <c r="G399" s="51"/>
      <c r="H399" s="25" t="str">
        <f t="shared" si="43"/>
        <v/>
      </c>
    </row>
    <row r="400" spans="1:8" x14ac:dyDescent="0.25">
      <c r="A400" s="24" t="str">
        <f>IF(D400="","",SUM($H$1:H400))</f>
        <v/>
      </c>
      <c r="B400" s="126"/>
      <c r="C400" s="127"/>
      <c r="D400" s="128"/>
      <c r="E400" s="92"/>
      <c r="F400" s="125"/>
      <c r="G400" s="51"/>
      <c r="H400" s="25" t="str">
        <f t="shared" si="43"/>
        <v/>
      </c>
    </row>
    <row r="401" spans="1:8" x14ac:dyDescent="0.25">
      <c r="A401" s="24" t="str">
        <f>IF(D401="","",SUM($H$1:H401))</f>
        <v/>
      </c>
      <c r="B401" s="126"/>
      <c r="C401" s="127"/>
      <c r="D401" s="128"/>
      <c r="E401" s="92"/>
      <c r="F401" s="125"/>
      <c r="G401" s="51"/>
      <c r="H401" s="25" t="str">
        <f t="shared" si="43"/>
        <v/>
      </c>
    </row>
    <row r="402" spans="1:8" x14ac:dyDescent="0.25">
      <c r="A402" s="24" t="str">
        <f>IF(D402="","",SUM($H$1:H402))</f>
        <v/>
      </c>
      <c r="B402" s="126" t="s">
        <v>309</v>
      </c>
      <c r="C402" s="127" t="s">
        <v>340</v>
      </c>
      <c r="D402" s="128"/>
      <c r="E402" s="92"/>
      <c r="F402" s="125"/>
      <c r="G402" s="51">
        <f t="shared" ref="G402:G471" si="44">E402*F402</f>
        <v>0</v>
      </c>
      <c r="H402" s="25" t="str">
        <f t="shared" si="43"/>
        <v/>
      </c>
    </row>
    <row r="403" spans="1:8" x14ac:dyDescent="0.25">
      <c r="A403" s="24" t="str">
        <f>IF(D403="","",SUM($H$1:H403))</f>
        <v/>
      </c>
      <c r="B403" s="126"/>
      <c r="C403" s="127"/>
      <c r="D403" s="128"/>
      <c r="E403" s="92"/>
      <c r="F403" s="125"/>
      <c r="G403" s="51">
        <f t="shared" si="44"/>
        <v>0</v>
      </c>
      <c r="H403" s="25" t="str">
        <f t="shared" si="43"/>
        <v/>
      </c>
    </row>
    <row r="404" spans="1:8" x14ac:dyDescent="0.25">
      <c r="A404" s="24" t="str">
        <f>IF(D404="","",SUM($H$1:H404))</f>
        <v/>
      </c>
      <c r="B404" s="126" t="s">
        <v>310</v>
      </c>
      <c r="C404" s="127" t="s">
        <v>311</v>
      </c>
      <c r="D404" s="131"/>
      <c r="E404" s="132"/>
      <c r="F404" s="133"/>
      <c r="G404" s="51"/>
      <c r="H404" s="25" t="str">
        <f t="shared" si="43"/>
        <v/>
      </c>
    </row>
    <row r="405" spans="1:8" x14ac:dyDescent="0.25">
      <c r="A405" s="24" t="str">
        <f>IF(D405="","",SUM($H$1:H405))</f>
        <v/>
      </c>
      <c r="B405" s="126"/>
      <c r="C405" s="127"/>
      <c r="D405" s="131"/>
      <c r="E405" s="132"/>
      <c r="F405" s="133"/>
      <c r="G405" s="51"/>
      <c r="H405" s="25" t="str">
        <f t="shared" si="43"/>
        <v/>
      </c>
    </row>
    <row r="406" spans="1:8" x14ac:dyDescent="0.25">
      <c r="A406" s="24" t="str">
        <f>IF(D406="","",SUM($H$1:H406))</f>
        <v/>
      </c>
      <c r="B406" s="126"/>
      <c r="C406" s="38" t="s">
        <v>369</v>
      </c>
      <c r="D406" s="131"/>
      <c r="E406" s="132"/>
      <c r="F406" s="133"/>
      <c r="G406" s="51"/>
      <c r="H406" s="25" t="str">
        <f t="shared" si="43"/>
        <v/>
      </c>
    </row>
    <row r="407" spans="1:8" s="31" customFormat="1" x14ac:dyDescent="0.25">
      <c r="A407" s="24">
        <f>IF(D407="","",SUM($H$1:H407))</f>
        <v>115</v>
      </c>
      <c r="B407" s="36"/>
      <c r="C407" s="39" t="s">
        <v>110</v>
      </c>
      <c r="D407" s="37" t="s">
        <v>24</v>
      </c>
      <c r="E407" s="32">
        <v>53</v>
      </c>
      <c r="F407" s="34"/>
      <c r="G407" s="51">
        <f t="shared" ref="G407:G409" si="45">E407*F407</f>
        <v>0</v>
      </c>
      <c r="H407" s="25">
        <f t="shared" si="43"/>
        <v>1</v>
      </c>
    </row>
    <row r="408" spans="1:8" s="31" customFormat="1" x14ac:dyDescent="0.25">
      <c r="A408" s="24">
        <f>IF(D408="","",SUM($H$1:H408))</f>
        <v>116</v>
      </c>
      <c r="B408" s="36"/>
      <c r="C408" s="39" t="s">
        <v>111</v>
      </c>
      <c r="D408" s="37" t="s">
        <v>24</v>
      </c>
      <c r="E408" s="32">
        <v>35</v>
      </c>
      <c r="F408" s="34"/>
      <c r="G408" s="51">
        <f t="shared" si="45"/>
        <v>0</v>
      </c>
      <c r="H408" s="25">
        <f t="shared" si="43"/>
        <v>1</v>
      </c>
    </row>
    <row r="409" spans="1:8" s="31" customFormat="1" x14ac:dyDescent="0.25">
      <c r="A409" s="24">
        <f>IF(D409="","",SUM($H$1:H409))</f>
        <v>117</v>
      </c>
      <c r="B409" s="36"/>
      <c r="C409" s="39" t="s">
        <v>112</v>
      </c>
      <c r="D409" s="37" t="s">
        <v>24</v>
      </c>
      <c r="E409" s="32">
        <v>57</v>
      </c>
      <c r="F409" s="34"/>
      <c r="G409" s="51">
        <f t="shared" si="45"/>
        <v>0</v>
      </c>
      <c r="H409" s="25">
        <f t="shared" si="43"/>
        <v>1</v>
      </c>
    </row>
    <row r="410" spans="1:8" s="31" customFormat="1" x14ac:dyDescent="0.25">
      <c r="A410" s="24"/>
      <c r="B410" s="36"/>
      <c r="C410" s="39"/>
      <c r="D410" s="37"/>
      <c r="E410" s="32"/>
      <c r="F410" s="34"/>
      <c r="G410" s="51"/>
      <c r="H410" s="25"/>
    </row>
    <row r="411" spans="1:8" s="174" customFormat="1" ht="30" x14ac:dyDescent="0.25">
      <c r="A411" s="167">
        <f>IF(D411="","",SUM($H$1:H411))</f>
        <v>118</v>
      </c>
      <c r="B411" s="168"/>
      <c r="C411" s="169" t="s">
        <v>384</v>
      </c>
      <c r="D411" s="170" t="s">
        <v>24</v>
      </c>
      <c r="E411" s="171">
        <v>35</v>
      </c>
      <c r="F411" s="172"/>
      <c r="G411" s="173">
        <f t="shared" ref="G411" si="46">E411*F411</f>
        <v>0</v>
      </c>
      <c r="H411" s="25">
        <f>IF(D411="","",1)</f>
        <v>1</v>
      </c>
    </row>
    <row r="412" spans="1:8" s="179" customFormat="1" x14ac:dyDescent="0.25">
      <c r="A412" s="167"/>
      <c r="B412" s="175"/>
      <c r="C412" s="39"/>
      <c r="D412" s="176"/>
      <c r="E412" s="177"/>
      <c r="F412" s="178"/>
      <c r="G412" s="173"/>
      <c r="H412" s="25"/>
    </row>
    <row r="413" spans="1:8" s="174" customFormat="1" ht="30" x14ac:dyDescent="0.25">
      <c r="A413" s="167">
        <f>IF(D413="","",SUM($H$1:H413))</f>
        <v>119</v>
      </c>
      <c r="B413" s="168"/>
      <c r="C413" s="169" t="s">
        <v>384</v>
      </c>
      <c r="D413" s="170" t="s">
        <v>24</v>
      </c>
      <c r="E413" s="180">
        <v>19</v>
      </c>
      <c r="F413" s="172"/>
      <c r="G413" s="173">
        <f t="shared" ref="G413" si="47">E413*F413</f>
        <v>0</v>
      </c>
      <c r="H413" s="25">
        <f>IF(D413="","",1)</f>
        <v>1</v>
      </c>
    </row>
    <row r="414" spans="1:8" s="179" customFormat="1" x14ac:dyDescent="0.25">
      <c r="A414" s="167"/>
      <c r="B414" s="175"/>
      <c r="C414" s="39"/>
      <c r="D414" s="176"/>
      <c r="E414" s="177"/>
      <c r="F414" s="178"/>
      <c r="G414" s="173"/>
      <c r="H414" s="25"/>
    </row>
    <row r="415" spans="1:8" s="174" customFormat="1" ht="30" x14ac:dyDescent="0.25">
      <c r="A415" s="167">
        <f>IF(D415="","",SUM($H$1:H415))</f>
        <v>120</v>
      </c>
      <c r="B415" s="168"/>
      <c r="C415" s="169" t="s">
        <v>385</v>
      </c>
      <c r="D415" s="170" t="s">
        <v>24</v>
      </c>
      <c r="E415" s="171">
        <v>25</v>
      </c>
      <c r="F415" s="172"/>
      <c r="G415" s="173">
        <f t="shared" ref="G415" si="48">E415*F415</f>
        <v>0</v>
      </c>
      <c r="H415" s="25">
        <f>IF(D415="","",1)</f>
        <v>1</v>
      </c>
    </row>
    <row r="416" spans="1:8" s="179" customFormat="1" x14ac:dyDescent="0.25">
      <c r="A416" s="167"/>
      <c r="B416" s="175"/>
      <c r="C416" s="39"/>
      <c r="D416" s="176"/>
      <c r="E416" s="177"/>
      <c r="F416" s="178"/>
      <c r="G416" s="173"/>
      <c r="H416" s="25"/>
    </row>
    <row r="417" spans="1:8" s="174" customFormat="1" ht="30" x14ac:dyDescent="0.25">
      <c r="A417" s="167">
        <f>IF(D417="","",SUM($H$1:H417))</f>
        <v>121</v>
      </c>
      <c r="B417" s="168"/>
      <c r="C417" s="169" t="s">
        <v>386</v>
      </c>
      <c r="D417" s="170" t="s">
        <v>24</v>
      </c>
      <c r="E417" s="180">
        <v>35.549999999999997</v>
      </c>
      <c r="F417" s="172"/>
      <c r="G417" s="173">
        <f t="shared" ref="G417" si="49">E417*F417</f>
        <v>0</v>
      </c>
      <c r="H417" s="25">
        <f>IF(D417="","",1)</f>
        <v>1</v>
      </c>
    </row>
    <row r="418" spans="1:8" x14ac:dyDescent="0.25">
      <c r="A418" s="24" t="str">
        <f>IF(D418="","",SUM($H$1:H418))</f>
        <v/>
      </c>
      <c r="B418" s="126"/>
      <c r="C418" s="127"/>
      <c r="D418" s="131"/>
      <c r="E418" s="132"/>
      <c r="F418" s="133"/>
      <c r="G418" s="51"/>
      <c r="H418" s="25" t="str">
        <f t="shared" si="43"/>
        <v/>
      </c>
    </row>
    <row r="419" spans="1:8" x14ac:dyDescent="0.25">
      <c r="A419" s="24">
        <f>IF(D419="","",SUM($H$1:H419))</f>
        <v>122</v>
      </c>
      <c r="B419" s="126"/>
      <c r="C419" s="159" t="s">
        <v>368</v>
      </c>
      <c r="D419" s="131" t="s">
        <v>128</v>
      </c>
      <c r="E419" s="132">
        <v>1</v>
      </c>
      <c r="F419" s="133"/>
      <c r="G419" s="51">
        <f t="shared" ref="G419" si="50">E419*F419</f>
        <v>0</v>
      </c>
      <c r="H419" s="25">
        <f t="shared" si="43"/>
        <v>1</v>
      </c>
    </row>
    <row r="420" spans="1:8" x14ac:dyDescent="0.25">
      <c r="A420" s="24" t="str">
        <f>IF(D420="","",SUM($H$1:H420))</f>
        <v/>
      </c>
      <c r="B420" s="126"/>
      <c r="C420" s="127"/>
      <c r="D420" s="128"/>
      <c r="E420" s="92"/>
      <c r="F420" s="125"/>
      <c r="G420" s="51">
        <f t="shared" si="44"/>
        <v>0</v>
      </c>
      <c r="H420" s="25" t="str">
        <f t="shared" si="43"/>
        <v/>
      </c>
    </row>
    <row r="421" spans="1:8" x14ac:dyDescent="0.25">
      <c r="A421" s="24" t="str">
        <f>IF(D421="","",SUM($H$1:H421))</f>
        <v/>
      </c>
      <c r="B421" s="126" t="s">
        <v>312</v>
      </c>
      <c r="C421" s="127" t="s">
        <v>313</v>
      </c>
      <c r="D421" s="131"/>
      <c r="E421" s="91"/>
      <c r="F421" s="133"/>
      <c r="G421" s="51">
        <f t="shared" si="44"/>
        <v>0</v>
      </c>
      <c r="H421" s="25" t="str">
        <f t="shared" si="43"/>
        <v/>
      </c>
    </row>
    <row r="422" spans="1:8" x14ac:dyDescent="0.25">
      <c r="A422" s="24" t="str">
        <f>IF(D422="","",SUM($H$1:H422))</f>
        <v/>
      </c>
      <c r="B422" s="126"/>
      <c r="C422" s="127"/>
      <c r="D422" s="128"/>
      <c r="E422" s="92"/>
      <c r="F422" s="125"/>
      <c r="G422" s="51">
        <f t="shared" si="44"/>
        <v>0</v>
      </c>
      <c r="H422" s="25" t="str">
        <f t="shared" si="43"/>
        <v/>
      </c>
    </row>
    <row r="423" spans="1:8" x14ac:dyDescent="0.25">
      <c r="A423" s="24">
        <f>IF(D423="","",SUM($H$1:H423))</f>
        <v>123</v>
      </c>
      <c r="B423" s="129" t="s">
        <v>314</v>
      </c>
      <c r="C423" s="130" t="s">
        <v>315</v>
      </c>
      <c r="D423" s="131" t="s">
        <v>24</v>
      </c>
      <c r="E423" s="91">
        <v>5</v>
      </c>
      <c r="F423" s="133"/>
      <c r="G423" s="51">
        <f t="shared" si="44"/>
        <v>0</v>
      </c>
      <c r="H423" s="25">
        <f t="shared" si="43"/>
        <v>1</v>
      </c>
    </row>
    <row r="424" spans="1:8" x14ac:dyDescent="0.25">
      <c r="A424" s="24" t="str">
        <f>IF(D424="","",SUM($H$1:H424))</f>
        <v/>
      </c>
      <c r="B424" s="126"/>
      <c r="C424" s="127"/>
      <c r="D424" s="128"/>
      <c r="E424" s="92"/>
      <c r="F424" s="125"/>
      <c r="G424" s="51">
        <f t="shared" si="44"/>
        <v>0</v>
      </c>
      <c r="H424" s="25" t="str">
        <f t="shared" si="43"/>
        <v/>
      </c>
    </row>
    <row r="425" spans="1:8" x14ac:dyDescent="0.25">
      <c r="A425" s="24"/>
      <c r="B425" s="126"/>
      <c r="C425" s="127"/>
      <c r="D425" s="128"/>
      <c r="E425" s="92"/>
      <c r="F425" s="125"/>
      <c r="G425" s="51"/>
      <c r="H425" s="25"/>
    </row>
    <row r="426" spans="1:8" x14ac:dyDescent="0.25">
      <c r="A426" s="24"/>
      <c r="B426" s="126"/>
      <c r="C426" s="127"/>
      <c r="D426" s="128"/>
      <c r="E426" s="92"/>
      <c r="F426" s="125"/>
      <c r="G426" s="51"/>
      <c r="H426" s="25"/>
    </row>
    <row r="427" spans="1:8" x14ac:dyDescent="0.25">
      <c r="A427" s="24"/>
      <c r="B427" s="126"/>
      <c r="C427" s="127"/>
      <c r="D427" s="128"/>
      <c r="E427" s="92"/>
      <c r="F427" s="125"/>
      <c r="G427" s="51"/>
      <c r="H427" s="25"/>
    </row>
    <row r="428" spans="1:8" x14ac:dyDescent="0.25">
      <c r="A428" s="24"/>
      <c r="B428" s="126"/>
      <c r="C428" s="127"/>
      <c r="D428" s="128"/>
      <c r="E428" s="92"/>
      <c r="F428" s="125"/>
      <c r="G428" s="51"/>
      <c r="H428" s="25"/>
    </row>
    <row r="429" spans="1:8" x14ac:dyDescent="0.25">
      <c r="A429" s="24"/>
      <c r="B429" s="126"/>
      <c r="C429" s="127"/>
      <c r="D429" s="128"/>
      <c r="E429" s="92"/>
      <c r="F429" s="125"/>
      <c r="G429" s="51"/>
      <c r="H429" s="25"/>
    </row>
    <row r="430" spans="1:8" x14ac:dyDescent="0.25">
      <c r="A430" s="24"/>
      <c r="B430" s="126"/>
      <c r="C430" s="127"/>
      <c r="D430" s="128"/>
      <c r="E430" s="92"/>
      <c r="F430" s="125"/>
      <c r="G430" s="51"/>
      <c r="H430" s="25"/>
    </row>
    <row r="431" spans="1:8" x14ac:dyDescent="0.25">
      <c r="A431" s="24" t="str">
        <f>IF(D431="","",SUM($H$1:H431))</f>
        <v/>
      </c>
      <c r="B431" s="126" t="s">
        <v>316</v>
      </c>
      <c r="C431" s="127" t="s">
        <v>317</v>
      </c>
      <c r="D431" s="131"/>
      <c r="E431" s="132"/>
      <c r="F431" s="133"/>
      <c r="G431" s="51"/>
      <c r="H431" s="25" t="str">
        <f t="shared" si="43"/>
        <v/>
      </c>
    </row>
    <row r="432" spans="1:8" x14ac:dyDescent="0.25">
      <c r="A432" s="24" t="str">
        <f>IF(D432="","",SUM($H$1:H432))</f>
        <v/>
      </c>
      <c r="B432" s="126"/>
      <c r="C432" s="127"/>
      <c r="D432" s="131"/>
      <c r="E432" s="132"/>
      <c r="F432" s="133"/>
      <c r="G432" s="51"/>
      <c r="H432" s="25" t="str">
        <f t="shared" si="43"/>
        <v/>
      </c>
    </row>
    <row r="433" spans="1:8" x14ac:dyDescent="0.25">
      <c r="A433" s="24" t="str">
        <f>IF(D433="","",SUM($H$1:H433))</f>
        <v/>
      </c>
      <c r="B433" s="126"/>
      <c r="C433" s="38" t="s">
        <v>370</v>
      </c>
      <c r="D433" s="131"/>
      <c r="E433" s="132"/>
      <c r="F433" s="133"/>
      <c r="G433" s="51"/>
      <c r="H433" s="25" t="str">
        <f t="shared" si="43"/>
        <v/>
      </c>
    </row>
    <row r="434" spans="1:8" s="31" customFormat="1" x14ac:dyDescent="0.25">
      <c r="A434" s="24">
        <f>IF(D434="","",SUM($H$1:H434))</f>
        <v>124</v>
      </c>
      <c r="B434" s="36"/>
      <c r="C434" s="39" t="s">
        <v>110</v>
      </c>
      <c r="D434" s="37" t="s">
        <v>24</v>
      </c>
      <c r="E434" s="32">
        <v>53</v>
      </c>
      <c r="F434" s="34"/>
      <c r="G434" s="51">
        <f t="shared" si="44"/>
        <v>0</v>
      </c>
      <c r="H434" s="25">
        <f t="shared" si="43"/>
        <v>1</v>
      </c>
    </row>
    <row r="435" spans="1:8" s="31" customFormat="1" x14ac:dyDescent="0.25">
      <c r="A435" s="24">
        <f>IF(D435="","",SUM($H$1:H435))</f>
        <v>125</v>
      </c>
      <c r="B435" s="36"/>
      <c r="C435" s="39" t="s">
        <v>111</v>
      </c>
      <c r="D435" s="37" t="s">
        <v>24</v>
      </c>
      <c r="E435" s="32">
        <v>35</v>
      </c>
      <c r="F435" s="34"/>
      <c r="G435" s="51">
        <f t="shared" si="44"/>
        <v>0</v>
      </c>
      <c r="H435" s="25">
        <f t="shared" si="43"/>
        <v>1</v>
      </c>
    </row>
    <row r="436" spans="1:8" s="31" customFormat="1" x14ac:dyDescent="0.25">
      <c r="A436" s="24">
        <f>IF(D436="","",SUM($H$1:H436))</f>
        <v>126</v>
      </c>
      <c r="B436" s="36"/>
      <c r="C436" s="39" t="s">
        <v>112</v>
      </c>
      <c r="D436" s="37" t="s">
        <v>24</v>
      </c>
      <c r="E436" s="32">
        <v>57</v>
      </c>
      <c r="F436" s="34"/>
      <c r="G436" s="51">
        <f t="shared" si="44"/>
        <v>0</v>
      </c>
      <c r="H436" s="25">
        <f t="shared" si="43"/>
        <v>1</v>
      </c>
    </row>
    <row r="437" spans="1:8" x14ac:dyDescent="0.25">
      <c r="A437" s="24" t="str">
        <f>IF(D437="","",SUM($H$1:H437))</f>
        <v/>
      </c>
      <c r="B437" s="126"/>
      <c r="C437" s="127"/>
      <c r="D437" s="131"/>
      <c r="E437" s="132"/>
      <c r="F437" s="133"/>
      <c r="G437" s="51"/>
      <c r="H437" s="25" t="str">
        <f t="shared" si="43"/>
        <v/>
      </c>
    </row>
    <row r="438" spans="1:8" s="174" customFormat="1" ht="30" x14ac:dyDescent="0.25">
      <c r="A438" s="167">
        <f>IF(D438="","",SUM($H$1:H438))</f>
        <v>127</v>
      </c>
      <c r="B438" s="168"/>
      <c r="C438" s="169" t="s">
        <v>384</v>
      </c>
      <c r="D438" s="170" t="s">
        <v>24</v>
      </c>
      <c r="E438" s="171">
        <v>35</v>
      </c>
      <c r="F438" s="172"/>
      <c r="G438" s="173">
        <f t="shared" ref="G438" si="51">E438*F438</f>
        <v>0</v>
      </c>
      <c r="H438" s="25">
        <f>IF(D438="","",1)</f>
        <v>1</v>
      </c>
    </row>
    <row r="439" spans="1:8" s="179" customFormat="1" x14ac:dyDescent="0.25">
      <c r="A439" s="167"/>
      <c r="B439" s="175"/>
      <c r="C439" s="39"/>
      <c r="D439" s="176"/>
      <c r="E439" s="177"/>
      <c r="F439" s="178"/>
      <c r="G439" s="173"/>
      <c r="H439" s="25"/>
    </row>
    <row r="440" spans="1:8" s="174" customFormat="1" ht="30" x14ac:dyDescent="0.25">
      <c r="A440" s="167">
        <f>IF(D440="","",SUM($H$1:H440))</f>
        <v>128</v>
      </c>
      <c r="B440" s="168"/>
      <c r="C440" s="169" t="s">
        <v>384</v>
      </c>
      <c r="D440" s="170" t="s">
        <v>24</v>
      </c>
      <c r="E440" s="180">
        <v>19</v>
      </c>
      <c r="F440" s="172"/>
      <c r="G440" s="173">
        <f t="shared" ref="G440" si="52">E440*F440</f>
        <v>0</v>
      </c>
      <c r="H440" s="25">
        <f>IF(D440="","",1)</f>
        <v>1</v>
      </c>
    </row>
    <row r="441" spans="1:8" s="179" customFormat="1" x14ac:dyDescent="0.25">
      <c r="A441" s="167"/>
      <c r="B441" s="175"/>
      <c r="C441" s="39"/>
      <c r="D441" s="176"/>
      <c r="E441" s="177"/>
      <c r="F441" s="178"/>
      <c r="G441" s="173"/>
      <c r="H441" s="25"/>
    </row>
    <row r="442" spans="1:8" s="174" customFormat="1" ht="30" x14ac:dyDescent="0.25">
      <c r="A442" s="167">
        <f>IF(D442="","",SUM($H$1:H442))</f>
        <v>129</v>
      </c>
      <c r="B442" s="168"/>
      <c r="C442" s="169" t="s">
        <v>385</v>
      </c>
      <c r="D442" s="170" t="s">
        <v>24</v>
      </c>
      <c r="E442" s="171">
        <v>25</v>
      </c>
      <c r="F442" s="172"/>
      <c r="G442" s="173">
        <f t="shared" ref="G442" si="53">E442*F442</f>
        <v>0</v>
      </c>
      <c r="H442" s="25">
        <f>IF(D442="","",1)</f>
        <v>1</v>
      </c>
    </row>
    <row r="443" spans="1:8" s="179" customFormat="1" x14ac:dyDescent="0.25">
      <c r="A443" s="167"/>
      <c r="B443" s="175"/>
      <c r="C443" s="39"/>
      <c r="D443" s="176"/>
      <c r="E443" s="177"/>
      <c r="F443" s="178"/>
      <c r="G443" s="173"/>
      <c r="H443" s="25"/>
    </row>
    <row r="444" spans="1:8" s="174" customFormat="1" ht="30" x14ac:dyDescent="0.25">
      <c r="A444" s="167">
        <f>IF(D444="","",SUM($H$1:H444))</f>
        <v>130</v>
      </c>
      <c r="B444" s="168"/>
      <c r="C444" s="169" t="s">
        <v>386</v>
      </c>
      <c r="D444" s="170" t="s">
        <v>24</v>
      </c>
      <c r="E444" s="180">
        <v>35.549999999999997</v>
      </c>
      <c r="F444" s="172"/>
      <c r="G444" s="173">
        <f t="shared" ref="G444" si="54">E444*F444</f>
        <v>0</v>
      </c>
      <c r="H444" s="25">
        <f>IF(D444="","",1)</f>
        <v>1</v>
      </c>
    </row>
    <row r="445" spans="1:8" s="174" customFormat="1" x14ac:dyDescent="0.25">
      <c r="A445" s="167"/>
      <c r="B445" s="168"/>
      <c r="C445" s="181"/>
      <c r="D445" s="170"/>
      <c r="E445" s="180"/>
      <c r="F445" s="172"/>
      <c r="G445" s="173"/>
      <c r="H445" s="25"/>
    </row>
    <row r="446" spans="1:8" x14ac:dyDescent="0.25">
      <c r="A446" s="24">
        <f>IF(D446="","",SUM($H$1:H446))</f>
        <v>131</v>
      </c>
      <c r="B446" s="126"/>
      <c r="C446" s="159" t="s">
        <v>368</v>
      </c>
      <c r="D446" s="131" t="s">
        <v>128</v>
      </c>
      <c r="E446" s="132">
        <v>1</v>
      </c>
      <c r="F446" s="133"/>
      <c r="G446" s="51">
        <f t="shared" ref="G446" si="55">E446*F446</f>
        <v>0</v>
      </c>
      <c r="H446" s="25">
        <f t="shared" si="43"/>
        <v>1</v>
      </c>
    </row>
    <row r="447" spans="1:8" x14ac:dyDescent="0.25">
      <c r="A447" s="24" t="str">
        <f>IF(D447="","",SUM($H$1:H447))</f>
        <v/>
      </c>
      <c r="B447" s="126"/>
      <c r="C447" s="159"/>
      <c r="D447" s="128"/>
      <c r="E447" s="92"/>
      <c r="F447" s="125"/>
      <c r="G447" s="51"/>
      <c r="H447" s="25" t="str">
        <f t="shared" si="43"/>
        <v/>
      </c>
    </row>
    <row r="448" spans="1:8" x14ac:dyDescent="0.25">
      <c r="A448" s="24">
        <f>IF(D448="","",SUM($H$1:H448))</f>
        <v>132</v>
      </c>
      <c r="B448" s="126" t="s">
        <v>318</v>
      </c>
      <c r="C448" s="127" t="s">
        <v>319</v>
      </c>
      <c r="D448" s="131" t="s">
        <v>5</v>
      </c>
      <c r="E448" s="91">
        <v>30</v>
      </c>
      <c r="F448" s="133"/>
      <c r="G448" s="51">
        <f t="shared" ref="G448" si="56">E448*F448</f>
        <v>0</v>
      </c>
      <c r="H448" s="25">
        <f t="shared" si="43"/>
        <v>1</v>
      </c>
    </row>
    <row r="449" spans="1:8" x14ac:dyDescent="0.25">
      <c r="A449" s="24" t="str">
        <f>IF(D449="","",SUM($H$1:H449))</f>
        <v/>
      </c>
      <c r="B449" s="126"/>
      <c r="C449" s="127"/>
      <c r="D449" s="128"/>
      <c r="E449" s="92"/>
      <c r="F449" s="125"/>
      <c r="G449" s="51">
        <f t="shared" si="44"/>
        <v>0</v>
      </c>
      <c r="H449" s="25" t="str">
        <f t="shared" si="43"/>
        <v/>
      </c>
    </row>
    <row r="450" spans="1:8" x14ac:dyDescent="0.25">
      <c r="A450" s="24">
        <f>IF(D450="","",SUM($H$1:H450))</f>
        <v>133</v>
      </c>
      <c r="B450" s="126" t="s">
        <v>320</v>
      </c>
      <c r="C450" s="127" t="s">
        <v>321</v>
      </c>
      <c r="D450" s="131" t="s">
        <v>5</v>
      </c>
      <c r="E450" s="91">
        <v>20</v>
      </c>
      <c r="F450" s="133"/>
      <c r="G450" s="51">
        <f t="shared" si="44"/>
        <v>0</v>
      </c>
      <c r="H450" s="25">
        <f t="shared" si="43"/>
        <v>1</v>
      </c>
    </row>
    <row r="451" spans="1:8" x14ac:dyDescent="0.25">
      <c r="A451" s="24" t="str">
        <f>IF(D451="","",SUM($H$1:H451))</f>
        <v/>
      </c>
      <c r="B451" s="50"/>
      <c r="C451" s="95"/>
      <c r="D451" s="40"/>
      <c r="E451" s="92"/>
      <c r="F451" s="52"/>
      <c r="G451" s="51">
        <f t="shared" si="44"/>
        <v>0</v>
      </c>
      <c r="H451" s="25" t="str">
        <f t="shared" si="43"/>
        <v/>
      </c>
    </row>
    <row r="452" spans="1:8" x14ac:dyDescent="0.25">
      <c r="A452" s="24" t="str">
        <f>IF(D452="","",SUM($H$1:H452))</f>
        <v/>
      </c>
      <c r="B452" s="50"/>
      <c r="C452" s="95"/>
      <c r="D452" s="40"/>
      <c r="E452" s="94" t="s">
        <v>231</v>
      </c>
      <c r="F452" s="96">
        <f>SUM(G402:G451)</f>
        <v>0</v>
      </c>
      <c r="G452" s="51"/>
      <c r="H452" s="25" t="str">
        <f t="shared" si="43"/>
        <v/>
      </c>
    </row>
    <row r="453" spans="1:8" x14ac:dyDescent="0.25">
      <c r="A453" s="24" t="str">
        <f>IF(D453="","",SUM($H$1:H453))</f>
        <v/>
      </c>
      <c r="B453" s="126"/>
      <c r="C453" s="127"/>
      <c r="D453" s="128"/>
      <c r="E453" s="92"/>
      <c r="F453" s="125"/>
      <c r="G453" s="51">
        <f t="shared" si="44"/>
        <v>0</v>
      </c>
      <c r="H453" s="25" t="str">
        <f t="shared" si="43"/>
        <v/>
      </c>
    </row>
    <row r="454" spans="1:8" x14ac:dyDescent="0.25">
      <c r="A454" s="24" t="str">
        <f>IF(D454="","",SUM($H$1:H454))</f>
        <v/>
      </c>
      <c r="B454" s="126"/>
      <c r="C454" s="127"/>
      <c r="D454" s="128"/>
      <c r="E454" s="92"/>
      <c r="F454" s="125"/>
      <c r="G454" s="51"/>
      <c r="H454" s="25" t="str">
        <f t="shared" si="43"/>
        <v/>
      </c>
    </row>
    <row r="455" spans="1:8" x14ac:dyDescent="0.25">
      <c r="A455" s="24" t="str">
        <f>IF(D455="","",SUM($H$1:H455))</f>
        <v/>
      </c>
      <c r="B455" s="126" t="s">
        <v>322</v>
      </c>
      <c r="C455" s="127" t="s">
        <v>323</v>
      </c>
      <c r="D455" s="128"/>
      <c r="E455" s="92"/>
      <c r="F455" s="125"/>
      <c r="G455" s="51">
        <f t="shared" si="44"/>
        <v>0</v>
      </c>
      <c r="H455" s="25" t="str">
        <f t="shared" si="43"/>
        <v/>
      </c>
    </row>
    <row r="456" spans="1:8" x14ac:dyDescent="0.25">
      <c r="A456" s="24" t="str">
        <f>IF(D456="","",SUM($H$1:H456))</f>
        <v/>
      </c>
      <c r="B456" s="126"/>
      <c r="C456" s="127"/>
      <c r="D456" s="128"/>
      <c r="E456" s="92"/>
      <c r="F456" s="125"/>
      <c r="G456" s="51">
        <f t="shared" si="44"/>
        <v>0</v>
      </c>
      <c r="H456" s="25" t="str">
        <f t="shared" si="43"/>
        <v/>
      </c>
    </row>
    <row r="457" spans="1:8" x14ac:dyDescent="0.25">
      <c r="A457" s="24">
        <f>IF(D457="","",SUM($H$1:H457))</f>
        <v>134</v>
      </c>
      <c r="B457" s="126" t="s">
        <v>324</v>
      </c>
      <c r="C457" s="127" t="s">
        <v>325</v>
      </c>
      <c r="D457" s="131" t="s">
        <v>128</v>
      </c>
      <c r="E457" s="132">
        <v>1</v>
      </c>
      <c r="F457" s="133"/>
      <c r="G457" s="51">
        <f t="shared" si="44"/>
        <v>0</v>
      </c>
      <c r="H457" s="25">
        <f t="shared" si="43"/>
        <v>1</v>
      </c>
    </row>
    <row r="458" spans="1:8" x14ac:dyDescent="0.25">
      <c r="A458" s="24" t="str">
        <f>IF(D458="","",SUM($H$1:H458))</f>
        <v/>
      </c>
      <c r="B458" s="126"/>
      <c r="C458" s="127"/>
      <c r="D458" s="128"/>
      <c r="E458" s="92"/>
      <c r="F458" s="125"/>
      <c r="G458" s="51">
        <f t="shared" si="44"/>
        <v>0</v>
      </c>
      <c r="H458" s="25" t="str">
        <f t="shared" si="43"/>
        <v/>
      </c>
    </row>
    <row r="459" spans="1:8" x14ac:dyDescent="0.25">
      <c r="A459" s="24">
        <f>IF(D459="","",SUM($H$1:H459))</f>
        <v>135</v>
      </c>
      <c r="B459" s="126" t="s">
        <v>326</v>
      </c>
      <c r="C459" s="127" t="s">
        <v>327</v>
      </c>
      <c r="D459" s="131" t="s">
        <v>34</v>
      </c>
      <c r="E459" s="44">
        <v>1</v>
      </c>
      <c r="F459" s="133"/>
      <c r="G459" s="51">
        <f t="shared" si="44"/>
        <v>0</v>
      </c>
      <c r="H459" s="25">
        <f t="shared" si="43"/>
        <v>1</v>
      </c>
    </row>
    <row r="460" spans="1:8" x14ac:dyDescent="0.25">
      <c r="A460" s="24" t="str">
        <f>IF(D460="","",SUM($H$1:H460))</f>
        <v/>
      </c>
      <c r="B460" s="50"/>
      <c r="C460" s="95"/>
      <c r="D460" s="40"/>
      <c r="E460" s="92"/>
      <c r="F460" s="52"/>
      <c r="G460" s="51">
        <f t="shared" si="44"/>
        <v>0</v>
      </c>
      <c r="H460" s="25" t="str">
        <f t="shared" si="43"/>
        <v/>
      </c>
    </row>
    <row r="461" spans="1:8" x14ac:dyDescent="0.25">
      <c r="A461" s="24" t="str">
        <f>IF(D461="","",SUM($H$1:H461))</f>
        <v/>
      </c>
      <c r="B461" s="50"/>
      <c r="C461" s="95"/>
      <c r="D461" s="40"/>
      <c r="E461" s="94" t="s">
        <v>231</v>
      </c>
      <c r="F461" s="96">
        <f>SUM(G455:G460)</f>
        <v>0</v>
      </c>
      <c r="G461" s="51"/>
      <c r="H461" s="25" t="str">
        <f t="shared" si="43"/>
        <v/>
      </c>
    </row>
    <row r="462" spans="1:8" x14ac:dyDescent="0.25">
      <c r="A462" s="24" t="str">
        <f>IF(D462="","",SUM($H$1:H462))</f>
        <v/>
      </c>
      <c r="B462" s="126"/>
      <c r="C462" s="127"/>
      <c r="D462" s="128"/>
      <c r="E462" s="92"/>
      <c r="F462" s="125"/>
      <c r="G462" s="51">
        <f t="shared" si="44"/>
        <v>0</v>
      </c>
      <c r="H462" s="25" t="str">
        <f t="shared" si="43"/>
        <v/>
      </c>
    </row>
    <row r="463" spans="1:8" x14ac:dyDescent="0.25">
      <c r="A463" s="24" t="str">
        <f>IF(D463="","",SUM($H$1:H463))</f>
        <v/>
      </c>
      <c r="B463" s="126" t="s">
        <v>328</v>
      </c>
      <c r="C463" s="127" t="s">
        <v>329</v>
      </c>
      <c r="D463" s="128"/>
      <c r="E463" s="92"/>
      <c r="F463" s="125"/>
      <c r="G463" s="51">
        <f t="shared" si="44"/>
        <v>0</v>
      </c>
      <c r="H463" s="25" t="str">
        <f t="shared" si="43"/>
        <v/>
      </c>
    </row>
    <row r="464" spans="1:8" x14ac:dyDescent="0.25">
      <c r="A464" s="24" t="str">
        <f>IF(D464="","",SUM($H$1:H464))</f>
        <v/>
      </c>
      <c r="B464" s="126"/>
      <c r="C464" s="127"/>
      <c r="D464" s="128"/>
      <c r="E464" s="92"/>
      <c r="F464" s="125"/>
      <c r="G464" s="51">
        <f t="shared" si="44"/>
        <v>0</v>
      </c>
      <c r="H464" s="25" t="str">
        <f t="shared" si="43"/>
        <v/>
      </c>
    </row>
    <row r="465" spans="1:8" x14ac:dyDescent="0.25">
      <c r="A465" s="24" t="str">
        <f>IF(D465="","",SUM($H$1:H465))</f>
        <v/>
      </c>
      <c r="B465" s="126" t="s">
        <v>330</v>
      </c>
      <c r="C465" s="127" t="s">
        <v>331</v>
      </c>
      <c r="D465" s="128"/>
      <c r="E465" s="92"/>
      <c r="F465" s="125"/>
      <c r="G465" s="51">
        <f t="shared" si="44"/>
        <v>0</v>
      </c>
      <c r="H465" s="25" t="str">
        <f t="shared" si="43"/>
        <v/>
      </c>
    </row>
    <row r="466" spans="1:8" x14ac:dyDescent="0.25">
      <c r="A466" s="24" t="str">
        <f>IF(D466="","",SUM($H$1:H466))</f>
        <v/>
      </c>
      <c r="B466" s="126"/>
      <c r="C466" s="127"/>
      <c r="D466" s="128"/>
      <c r="E466" s="92"/>
      <c r="F466" s="125"/>
      <c r="G466" s="51">
        <f t="shared" si="44"/>
        <v>0</v>
      </c>
      <c r="H466" s="25" t="str">
        <f t="shared" si="43"/>
        <v/>
      </c>
    </row>
    <row r="467" spans="1:8" ht="60" x14ac:dyDescent="0.25">
      <c r="A467" s="24" t="str">
        <f>IF(D467="","",SUM($H$1:H467))</f>
        <v/>
      </c>
      <c r="B467" s="57"/>
      <c r="C467" s="99" t="s">
        <v>362</v>
      </c>
      <c r="D467" s="5"/>
      <c r="E467" s="6"/>
      <c r="F467" s="7"/>
      <c r="G467" s="51">
        <f t="shared" si="44"/>
        <v>0</v>
      </c>
      <c r="H467" s="25" t="str">
        <f t="shared" si="43"/>
        <v/>
      </c>
    </row>
    <row r="468" spans="1:8" x14ac:dyDescent="0.25">
      <c r="A468" s="24" t="str">
        <f>IF(D468="","",SUM($H$1:H468))</f>
        <v/>
      </c>
      <c r="B468" s="57"/>
      <c r="C468" s="22"/>
      <c r="D468" s="68"/>
      <c r="E468" s="69"/>
      <c r="F468" s="51"/>
      <c r="G468" s="51">
        <f t="shared" si="44"/>
        <v>0</v>
      </c>
      <c r="H468" s="25" t="str">
        <f t="shared" si="43"/>
        <v/>
      </c>
    </row>
    <row r="469" spans="1:8" x14ac:dyDescent="0.25">
      <c r="A469" s="24">
        <f>IF(D469="","",SUM($H$1:H469))</f>
        <v>136</v>
      </c>
      <c r="B469" s="57"/>
      <c r="C469" s="22" t="s">
        <v>49</v>
      </c>
      <c r="D469" s="5" t="s">
        <v>4</v>
      </c>
      <c r="E469" s="6">
        <v>7</v>
      </c>
      <c r="F469" s="7"/>
      <c r="G469" s="51">
        <f t="shared" si="44"/>
        <v>0</v>
      </c>
      <c r="H469" s="25">
        <f t="shared" si="43"/>
        <v>1</v>
      </c>
    </row>
    <row r="470" spans="1:8" x14ac:dyDescent="0.25">
      <c r="A470" s="24" t="str">
        <f>IF(D470="","",SUM($H$1:H470))</f>
        <v/>
      </c>
      <c r="B470" s="57"/>
      <c r="C470" s="22"/>
      <c r="D470" s="68"/>
      <c r="E470" s="69"/>
      <c r="F470" s="51"/>
      <c r="G470" s="51">
        <f t="shared" si="44"/>
        <v>0</v>
      </c>
      <c r="H470" s="25" t="str">
        <f t="shared" si="43"/>
        <v/>
      </c>
    </row>
    <row r="471" spans="1:8" x14ac:dyDescent="0.25">
      <c r="A471" s="24">
        <f>IF(D471="","",SUM($H$1:H471))</f>
        <v>137</v>
      </c>
      <c r="B471" s="57"/>
      <c r="C471" s="22" t="s">
        <v>50</v>
      </c>
      <c r="D471" s="5" t="s">
        <v>4</v>
      </c>
      <c r="E471" s="6">
        <v>7</v>
      </c>
      <c r="F471" s="7"/>
      <c r="G471" s="51">
        <f t="shared" si="44"/>
        <v>0</v>
      </c>
      <c r="H471" s="25">
        <f t="shared" si="43"/>
        <v>1</v>
      </c>
    </row>
    <row r="472" spans="1:8" x14ac:dyDescent="0.25">
      <c r="A472" s="24" t="str">
        <f>IF(D472="","",SUM($H$1:H472))</f>
        <v/>
      </c>
      <c r="B472" s="57"/>
      <c r="C472" s="22"/>
      <c r="D472" s="5"/>
      <c r="E472" s="6"/>
      <c r="F472" s="7"/>
      <c r="G472" s="51"/>
      <c r="H472" s="25" t="str">
        <f t="shared" si="43"/>
        <v/>
      </c>
    </row>
    <row r="473" spans="1:8" x14ac:dyDescent="0.25">
      <c r="A473" s="24">
        <f>IF(D473="","",SUM($H$1:H473))</f>
        <v>138</v>
      </c>
      <c r="B473" s="57"/>
      <c r="C473" s="22" t="s">
        <v>51</v>
      </c>
      <c r="D473" s="5" t="s">
        <v>4</v>
      </c>
      <c r="E473" s="6">
        <v>7</v>
      </c>
      <c r="F473" s="7"/>
      <c r="G473" s="51">
        <f t="shared" ref="G473" si="57">E473*F473</f>
        <v>0</v>
      </c>
      <c r="H473" s="25">
        <f t="shared" si="43"/>
        <v>1</v>
      </c>
    </row>
    <row r="474" spans="1:8" x14ac:dyDescent="0.25">
      <c r="A474" s="24" t="str">
        <f>IF(D474="","",SUM($H$1:H474))</f>
        <v/>
      </c>
      <c r="B474" s="57"/>
      <c r="C474" s="22"/>
      <c r="D474" s="68"/>
      <c r="E474" s="69"/>
      <c r="F474" s="51"/>
      <c r="G474" s="70"/>
      <c r="H474" s="25" t="str">
        <f t="shared" si="43"/>
        <v/>
      </c>
    </row>
    <row r="475" spans="1:8" x14ac:dyDescent="0.25">
      <c r="A475" s="24"/>
      <c r="B475" s="57"/>
      <c r="C475" s="22"/>
      <c r="D475" s="68"/>
      <c r="E475" s="69"/>
      <c r="F475" s="51"/>
      <c r="G475" s="70"/>
      <c r="H475" s="25"/>
    </row>
    <row r="476" spans="1:8" ht="30" x14ac:dyDescent="0.25">
      <c r="A476" s="24">
        <f>IF(D476="","",SUM($H$1:H476))</f>
        <v>139</v>
      </c>
      <c r="B476" s="57"/>
      <c r="C476" s="22" t="s">
        <v>52</v>
      </c>
      <c r="D476" s="5" t="s">
        <v>4</v>
      </c>
      <c r="E476" s="44">
        <v>25</v>
      </c>
      <c r="F476" s="7"/>
      <c r="G476" s="51">
        <f t="shared" ref="G476" si="58">E476*F476</f>
        <v>0</v>
      </c>
      <c r="H476" s="25">
        <f t="shared" si="43"/>
        <v>1</v>
      </c>
    </row>
    <row r="477" spans="1:8" x14ac:dyDescent="0.25">
      <c r="A477" s="24" t="str">
        <f>IF(D477="","",SUM($H$1:H477))</f>
        <v/>
      </c>
      <c r="B477" s="57"/>
      <c r="C477" s="22"/>
      <c r="D477" s="68"/>
      <c r="E477" s="69"/>
      <c r="F477" s="51"/>
      <c r="G477" s="70"/>
      <c r="H477" s="25" t="str">
        <f t="shared" si="43"/>
        <v/>
      </c>
    </row>
    <row r="478" spans="1:8" x14ac:dyDescent="0.25">
      <c r="A478" s="24" t="str">
        <f>IF(D478="","",SUM($H$1:H478))</f>
        <v/>
      </c>
      <c r="B478" s="57"/>
      <c r="C478" s="22" t="s">
        <v>53</v>
      </c>
      <c r="D478" s="5"/>
      <c r="E478" s="6"/>
      <c r="F478" s="7"/>
      <c r="G478" s="51"/>
      <c r="H478" s="25" t="str">
        <f t="shared" si="43"/>
        <v/>
      </c>
    </row>
    <row r="479" spans="1:8" x14ac:dyDescent="0.25">
      <c r="A479" s="24" t="str">
        <f>IF(D479="","",SUM($H$1:H479))</f>
        <v/>
      </c>
      <c r="B479" s="57"/>
      <c r="C479" s="22"/>
      <c r="D479" s="68"/>
      <c r="E479" s="69"/>
      <c r="F479" s="51"/>
      <c r="G479" s="70"/>
      <c r="H479" s="25" t="str">
        <f t="shared" si="43"/>
        <v/>
      </c>
    </row>
    <row r="480" spans="1:8" x14ac:dyDescent="0.25">
      <c r="A480" s="24">
        <f>IF(D480="","",SUM($H$1:H480))</f>
        <v>140</v>
      </c>
      <c r="B480" s="57"/>
      <c r="C480" s="101" t="s">
        <v>54</v>
      </c>
      <c r="D480" s="5" t="s">
        <v>4</v>
      </c>
      <c r="E480" s="6">
        <v>1</v>
      </c>
      <c r="F480" s="7"/>
      <c r="G480" s="51">
        <f t="shared" ref="G480" si="59">E480*F480</f>
        <v>0</v>
      </c>
      <c r="H480" s="25">
        <f t="shared" si="43"/>
        <v>1</v>
      </c>
    </row>
    <row r="481" spans="1:8" x14ac:dyDescent="0.25">
      <c r="A481" s="24" t="str">
        <f>IF(D481="","",SUM($H$1:H481))</f>
        <v/>
      </c>
      <c r="B481" s="57"/>
      <c r="C481" s="22"/>
      <c r="D481" s="68"/>
      <c r="E481" s="69"/>
      <c r="F481" s="51"/>
      <c r="G481" s="70"/>
      <c r="H481" s="25" t="str">
        <f t="shared" si="43"/>
        <v/>
      </c>
    </row>
    <row r="482" spans="1:8" x14ac:dyDescent="0.25">
      <c r="A482" s="24">
        <f>IF(D482="","",SUM($H$1:H482))</f>
        <v>141</v>
      </c>
      <c r="B482" s="57"/>
      <c r="C482" s="101" t="s">
        <v>55</v>
      </c>
      <c r="D482" s="5" t="s">
        <v>4</v>
      </c>
      <c r="E482" s="6">
        <v>1</v>
      </c>
      <c r="F482" s="7"/>
      <c r="G482" s="51">
        <f t="shared" ref="G482" si="60">E482*F482</f>
        <v>0</v>
      </c>
      <c r="H482" s="25">
        <f t="shared" ref="H482:H571" si="61">IF(D482="","",1)</f>
        <v>1</v>
      </c>
    </row>
    <row r="483" spans="1:8" x14ac:dyDescent="0.25">
      <c r="A483" s="24" t="str">
        <f>IF(D483="","",SUM($H$1:H483))</f>
        <v/>
      </c>
      <c r="B483" s="57"/>
      <c r="C483" s="22"/>
      <c r="D483" s="68"/>
      <c r="E483" s="69"/>
      <c r="F483" s="51"/>
      <c r="G483" s="70"/>
      <c r="H483" s="25" t="str">
        <f t="shared" si="61"/>
        <v/>
      </c>
    </row>
    <row r="484" spans="1:8" x14ac:dyDescent="0.25">
      <c r="A484" s="24">
        <f>IF(D484="","",SUM($H$1:H484))</f>
        <v>142</v>
      </c>
      <c r="B484" s="57"/>
      <c r="C484" s="101" t="s">
        <v>56</v>
      </c>
      <c r="D484" s="5" t="s">
        <v>4</v>
      </c>
      <c r="E484" s="6">
        <v>1</v>
      </c>
      <c r="F484" s="7"/>
      <c r="G484" s="51">
        <f t="shared" ref="G484" si="62">E484*F484</f>
        <v>0</v>
      </c>
      <c r="H484" s="25">
        <f t="shared" si="61"/>
        <v>1</v>
      </c>
    </row>
    <row r="485" spans="1:8" x14ac:dyDescent="0.25">
      <c r="A485" s="24" t="str">
        <f>IF(D485="","",SUM($H$1:H485))</f>
        <v/>
      </c>
      <c r="B485" s="57"/>
      <c r="C485" s="101"/>
      <c r="D485" s="5"/>
      <c r="E485" s="6"/>
      <c r="F485" s="7"/>
      <c r="G485" s="51"/>
      <c r="H485" s="25" t="str">
        <f t="shared" si="61"/>
        <v/>
      </c>
    </row>
    <row r="486" spans="1:8" ht="30" x14ac:dyDescent="0.25">
      <c r="A486" s="24">
        <f>IF(D486="","",SUM($H$1:H486))</f>
        <v>143</v>
      </c>
      <c r="B486" s="57"/>
      <c r="C486" s="101" t="s">
        <v>127</v>
      </c>
      <c r="D486" s="5" t="s">
        <v>4</v>
      </c>
      <c r="E486" s="6">
        <v>7</v>
      </c>
      <c r="F486" s="7"/>
      <c r="G486" s="51">
        <f>E486*F486</f>
        <v>0</v>
      </c>
      <c r="H486" s="25">
        <f t="shared" si="61"/>
        <v>1</v>
      </c>
    </row>
    <row r="487" spans="1:8" x14ac:dyDescent="0.25">
      <c r="A487" s="24" t="str">
        <f>IF(D487="","",SUM($H$1:H487))</f>
        <v/>
      </c>
      <c r="B487" s="50"/>
      <c r="C487" s="95"/>
      <c r="D487" s="40"/>
      <c r="E487" s="92"/>
      <c r="F487" s="52"/>
      <c r="G487" s="51">
        <f t="shared" ref="G487:G589" si="63">E487*F487</f>
        <v>0</v>
      </c>
      <c r="H487" s="25" t="str">
        <f t="shared" si="61"/>
        <v/>
      </c>
    </row>
    <row r="488" spans="1:8" x14ac:dyDescent="0.25">
      <c r="A488" s="24" t="str">
        <f>IF(D488="","",SUM($H$1:H488))</f>
        <v/>
      </c>
      <c r="B488" s="50"/>
      <c r="C488" s="95"/>
      <c r="D488" s="40"/>
      <c r="E488" s="94" t="s">
        <v>231</v>
      </c>
      <c r="F488" s="120">
        <f>SUM(G467:G487)</f>
        <v>0</v>
      </c>
      <c r="G488" s="51"/>
      <c r="H488" s="25" t="str">
        <f t="shared" si="61"/>
        <v/>
      </c>
    </row>
    <row r="489" spans="1:8" x14ac:dyDescent="0.25">
      <c r="A489" s="24" t="str">
        <f>IF(D489="","",SUM($H$1:H489))</f>
        <v/>
      </c>
      <c r="B489" s="126"/>
      <c r="C489" s="127"/>
      <c r="D489" s="128"/>
      <c r="E489" s="92"/>
      <c r="F489" s="125"/>
      <c r="G489" s="51">
        <f t="shared" si="63"/>
        <v>0</v>
      </c>
      <c r="H489" s="25" t="str">
        <f t="shared" si="61"/>
        <v/>
      </c>
    </row>
    <row r="490" spans="1:8" x14ac:dyDescent="0.25">
      <c r="A490" s="24" t="str">
        <f>IF(D490="","",SUM($H$1:H490))</f>
        <v/>
      </c>
      <c r="B490" s="126" t="s">
        <v>332</v>
      </c>
      <c r="C490" s="127" t="s">
        <v>333</v>
      </c>
      <c r="D490" s="128"/>
      <c r="E490" s="92"/>
      <c r="F490" s="125"/>
      <c r="G490" s="51">
        <f t="shared" si="63"/>
        <v>0</v>
      </c>
      <c r="H490" s="25" t="str">
        <f t="shared" si="61"/>
        <v/>
      </c>
    </row>
    <row r="491" spans="1:8" x14ac:dyDescent="0.25">
      <c r="A491" s="24" t="str">
        <f>IF(D491="","",SUM($H$1:H491))</f>
        <v/>
      </c>
      <c r="B491" s="126"/>
      <c r="C491" s="127"/>
      <c r="D491" s="128"/>
      <c r="E491" s="92"/>
      <c r="F491" s="125"/>
      <c r="G491" s="51">
        <f t="shared" si="63"/>
        <v>0</v>
      </c>
      <c r="H491" s="25" t="str">
        <f t="shared" si="61"/>
        <v/>
      </c>
    </row>
    <row r="492" spans="1:8" x14ac:dyDescent="0.25">
      <c r="A492" s="24" t="str">
        <f>IF(D492="","",SUM($H$1:H492))</f>
        <v/>
      </c>
      <c r="B492" s="126" t="s">
        <v>334</v>
      </c>
      <c r="C492" s="127" t="s">
        <v>335</v>
      </c>
      <c r="D492" s="5"/>
      <c r="E492" s="81"/>
      <c r="F492" s="158"/>
      <c r="G492" s="51"/>
      <c r="H492" s="25" t="str">
        <f t="shared" si="61"/>
        <v/>
      </c>
    </row>
    <row r="493" spans="1:8" x14ac:dyDescent="0.25">
      <c r="A493" s="24" t="str">
        <f>IF(D493="","",SUM($H$1:H493))</f>
        <v/>
      </c>
      <c r="B493" s="126"/>
      <c r="C493" s="127"/>
      <c r="D493" s="128"/>
      <c r="E493" s="92"/>
      <c r="F493" s="125"/>
      <c r="G493" s="51">
        <f t="shared" si="63"/>
        <v>0</v>
      </c>
      <c r="H493" s="25" t="str">
        <f t="shared" si="61"/>
        <v/>
      </c>
    </row>
    <row r="494" spans="1:8" x14ac:dyDescent="0.25">
      <c r="A494" s="24">
        <f>IF(D494="","",SUM($H$1:H494))</f>
        <v>144</v>
      </c>
      <c r="B494" s="57"/>
      <c r="C494" s="22" t="s">
        <v>387</v>
      </c>
      <c r="D494" s="5" t="s">
        <v>5</v>
      </c>
      <c r="E494" s="81">
        <v>242</v>
      </c>
      <c r="F494" s="7"/>
      <c r="G494" s="51">
        <f t="shared" si="63"/>
        <v>0</v>
      </c>
      <c r="H494" s="25">
        <f>IF(D494="","",1)</f>
        <v>1</v>
      </c>
    </row>
    <row r="495" spans="1:8" x14ac:dyDescent="0.25">
      <c r="A495" s="24"/>
      <c r="B495" s="126"/>
      <c r="C495" s="127"/>
      <c r="D495" s="128"/>
      <c r="E495" s="92"/>
      <c r="F495" s="125"/>
      <c r="G495" s="51"/>
      <c r="H495" s="25"/>
    </row>
    <row r="496" spans="1:8" x14ac:dyDescent="0.25">
      <c r="A496" s="24">
        <f>IF(D496="","",SUM($H$1:H496))</f>
        <v>145</v>
      </c>
      <c r="B496" s="57"/>
      <c r="C496" s="22" t="s">
        <v>388</v>
      </c>
      <c r="D496" s="5" t="s">
        <v>5</v>
      </c>
      <c r="E496" s="91">
        <v>198</v>
      </c>
      <c r="F496" s="7"/>
      <c r="G496" s="51">
        <f t="shared" ref="G496" si="64">E496*F496</f>
        <v>0</v>
      </c>
      <c r="H496" s="25">
        <f>IF(D496="","",1)</f>
        <v>1</v>
      </c>
    </row>
    <row r="497" spans="1:8" x14ac:dyDescent="0.25">
      <c r="A497" s="24"/>
      <c r="B497" s="126"/>
      <c r="C497" s="127"/>
      <c r="D497" s="128"/>
      <c r="E497" s="92"/>
      <c r="F497" s="125"/>
      <c r="G497" s="51"/>
      <c r="H497" s="25"/>
    </row>
    <row r="498" spans="1:8" x14ac:dyDescent="0.25">
      <c r="A498" s="24">
        <f>IF(D498="","",SUM($H$1:H498))</f>
        <v>146</v>
      </c>
      <c r="B498" s="57"/>
      <c r="C498" s="22" t="s">
        <v>389</v>
      </c>
      <c r="D498" s="5" t="s">
        <v>5</v>
      </c>
      <c r="E498" s="81">
        <v>220</v>
      </c>
      <c r="F498" s="7"/>
      <c r="G498" s="51">
        <f t="shared" ref="G498" si="65">E498*F498</f>
        <v>0</v>
      </c>
      <c r="H498" s="25">
        <f>IF(D498="","",1)</f>
        <v>1</v>
      </c>
    </row>
    <row r="499" spans="1:8" x14ac:dyDescent="0.25">
      <c r="A499" s="24"/>
      <c r="B499" s="126"/>
      <c r="C499" s="127"/>
      <c r="D499" s="128"/>
      <c r="E499" s="92"/>
      <c r="F499" s="125"/>
      <c r="G499" s="51"/>
      <c r="H499" s="25"/>
    </row>
    <row r="500" spans="1:8" x14ac:dyDescent="0.25">
      <c r="A500" s="24">
        <f>IF(D500="","",SUM($H$1:H500))</f>
        <v>147</v>
      </c>
      <c r="B500" s="57"/>
      <c r="C500" s="22" t="s">
        <v>390</v>
      </c>
      <c r="D500" s="5" t="s">
        <v>5</v>
      </c>
      <c r="E500" s="91">
        <v>32</v>
      </c>
      <c r="F500" s="7"/>
      <c r="G500" s="51">
        <f t="shared" ref="G500" si="66">E500*F500</f>
        <v>0</v>
      </c>
      <c r="H500" s="25">
        <f>IF(D500="","",1)</f>
        <v>1</v>
      </c>
    </row>
    <row r="501" spans="1:8" x14ac:dyDescent="0.25">
      <c r="A501" s="24"/>
      <c r="B501" s="126"/>
      <c r="C501" s="127"/>
      <c r="D501" s="128"/>
      <c r="E501" s="92"/>
      <c r="F501" s="125"/>
      <c r="G501" s="51"/>
      <c r="H501" s="25"/>
    </row>
    <row r="502" spans="1:8" x14ac:dyDescent="0.25">
      <c r="A502" s="24" t="str">
        <f>IF(D502="","",SUM($H$1:H502))</f>
        <v/>
      </c>
      <c r="B502" s="126" t="s">
        <v>336</v>
      </c>
      <c r="C502" s="127" t="s">
        <v>337</v>
      </c>
      <c r="D502" s="128"/>
      <c r="E502" s="92"/>
      <c r="F502" s="125"/>
      <c r="G502" s="51">
        <f t="shared" ref="G502" si="67">E502*F502</f>
        <v>0</v>
      </c>
      <c r="H502" s="25" t="str">
        <f t="shared" ref="H502" si="68">IF(D502="","",1)</f>
        <v/>
      </c>
    </row>
    <row r="503" spans="1:8" x14ac:dyDescent="0.25">
      <c r="A503" s="24" t="str">
        <f>IF(D503="","",SUM($H$1:H503))</f>
        <v/>
      </c>
      <c r="B503" s="126"/>
      <c r="C503" s="127"/>
      <c r="D503" s="128"/>
      <c r="E503" s="92"/>
      <c r="F503" s="125"/>
      <c r="G503" s="51">
        <f t="shared" si="63"/>
        <v>0</v>
      </c>
      <c r="H503" s="25" t="str">
        <f t="shared" si="61"/>
        <v/>
      </c>
    </row>
    <row r="504" spans="1:8" ht="30" x14ac:dyDescent="0.25">
      <c r="A504" s="24">
        <f>IF(D504="","",SUM($H$1:H504))</f>
        <v>148</v>
      </c>
      <c r="B504" s="57"/>
      <c r="C504" s="22" t="s">
        <v>391</v>
      </c>
      <c r="D504" s="5" t="s">
        <v>5</v>
      </c>
      <c r="E504" s="81">
        <v>242</v>
      </c>
      <c r="F504" s="7"/>
      <c r="G504" s="51">
        <f t="shared" si="63"/>
        <v>0</v>
      </c>
      <c r="H504" s="25">
        <f>IF(D504="","",1)</f>
        <v>1</v>
      </c>
    </row>
    <row r="505" spans="1:8" x14ac:dyDescent="0.25">
      <c r="A505" s="24"/>
      <c r="B505" s="61"/>
      <c r="C505" s="62"/>
      <c r="D505" s="5"/>
      <c r="E505" s="81"/>
      <c r="F505" s="158"/>
      <c r="G505" s="51"/>
      <c r="H505" s="25"/>
    </row>
    <row r="506" spans="1:8" ht="30" x14ac:dyDescent="0.25">
      <c r="A506" s="24">
        <f>IF(D506="","",SUM($H$1:H506))</f>
        <v>149</v>
      </c>
      <c r="B506" s="57"/>
      <c r="C506" s="22" t="s">
        <v>392</v>
      </c>
      <c r="D506" s="5" t="s">
        <v>5</v>
      </c>
      <c r="E506" s="91">
        <v>198</v>
      </c>
      <c r="F506" s="7"/>
      <c r="G506" s="51">
        <f t="shared" ref="G506" si="69">E506*F506</f>
        <v>0</v>
      </c>
      <c r="H506" s="25">
        <f>IF(D506="","",1)</f>
        <v>1</v>
      </c>
    </row>
    <row r="507" spans="1:8" x14ac:dyDescent="0.25">
      <c r="A507" s="24"/>
      <c r="B507" s="61"/>
      <c r="C507" s="62"/>
      <c r="D507" s="5"/>
      <c r="E507" s="81"/>
      <c r="F507" s="158"/>
      <c r="G507" s="51"/>
      <c r="H507" s="25"/>
    </row>
    <row r="508" spans="1:8" ht="30" x14ac:dyDescent="0.25">
      <c r="A508" s="24">
        <f>IF(D508="","",SUM($H$1:H508))</f>
        <v>150</v>
      </c>
      <c r="B508" s="57"/>
      <c r="C508" s="22" t="s">
        <v>393</v>
      </c>
      <c r="D508" s="5" t="s">
        <v>5</v>
      </c>
      <c r="E508" s="81">
        <v>220</v>
      </c>
      <c r="F508" s="7"/>
      <c r="G508" s="51">
        <f t="shared" ref="G508" si="70">E508*F508</f>
        <v>0</v>
      </c>
      <c r="H508" s="25">
        <f>IF(D508="","",1)</f>
        <v>1</v>
      </c>
    </row>
    <row r="509" spans="1:8" x14ac:dyDescent="0.25">
      <c r="A509" s="24"/>
      <c r="B509" s="61"/>
      <c r="C509" s="62"/>
      <c r="D509" s="5"/>
      <c r="E509" s="81"/>
      <c r="F509" s="158"/>
      <c r="G509" s="51"/>
      <c r="H509" s="25"/>
    </row>
    <row r="510" spans="1:8" ht="30" x14ac:dyDescent="0.25">
      <c r="A510" s="24">
        <f>IF(D510="","",SUM($H$1:H510))</f>
        <v>151</v>
      </c>
      <c r="B510" s="57"/>
      <c r="C510" s="22" t="s">
        <v>394</v>
      </c>
      <c r="D510" s="5" t="s">
        <v>5</v>
      </c>
      <c r="E510" s="91">
        <v>32</v>
      </c>
      <c r="F510" s="7"/>
      <c r="G510" s="51">
        <f t="shared" ref="G510:G512" si="71">E510*F510</f>
        <v>0</v>
      </c>
      <c r="H510" s="25">
        <f>IF(D510="","",1)</f>
        <v>1</v>
      </c>
    </row>
    <row r="511" spans="1:8" x14ac:dyDescent="0.25">
      <c r="A511" s="24"/>
      <c r="B511" s="57"/>
      <c r="C511" s="22"/>
      <c r="D511" s="5"/>
      <c r="E511" s="91"/>
      <c r="F511" s="7"/>
      <c r="G511" s="51"/>
      <c r="H511" s="25"/>
    </row>
    <row r="512" spans="1:8" x14ac:dyDescent="0.25">
      <c r="A512" s="24" t="str">
        <f>IF(D512="","",SUM($H$1:H512))</f>
        <v/>
      </c>
      <c r="B512" s="61" t="s">
        <v>338</v>
      </c>
      <c r="C512" s="62" t="s">
        <v>339</v>
      </c>
      <c r="D512" s="128"/>
      <c r="E512" s="92"/>
      <c r="F512" s="125"/>
      <c r="G512" s="51">
        <f t="shared" si="71"/>
        <v>0</v>
      </c>
      <c r="H512" s="25" t="str">
        <f t="shared" ref="H512" si="72">IF(D512="","",1)</f>
        <v/>
      </c>
    </row>
    <row r="513" spans="1:8" x14ac:dyDescent="0.25">
      <c r="A513" s="24" t="str">
        <f>IF(D513="","",SUM($H$1:H513))</f>
        <v/>
      </c>
      <c r="B513" s="61"/>
      <c r="C513" s="62"/>
      <c r="D513" s="63"/>
      <c r="E513" s="92"/>
      <c r="F513" s="125"/>
      <c r="G513" s="51"/>
      <c r="H513" s="25" t="str">
        <f t="shared" si="61"/>
        <v/>
      </c>
    </row>
    <row r="514" spans="1:8" ht="30" x14ac:dyDescent="0.25">
      <c r="A514" s="24">
        <f>IF(D514="","",SUM($H$1:H514))</f>
        <v>152</v>
      </c>
      <c r="B514" s="57"/>
      <c r="C514" s="22" t="s">
        <v>391</v>
      </c>
      <c r="D514" s="5" t="s">
        <v>5</v>
      </c>
      <c r="E514" s="81">
        <v>242</v>
      </c>
      <c r="F514" s="7"/>
      <c r="G514" s="51">
        <f t="shared" ref="G514" si="73">E514*F514</f>
        <v>0</v>
      </c>
      <c r="H514" s="25">
        <f>IF(D514="","",1)</f>
        <v>1</v>
      </c>
    </row>
    <row r="515" spans="1:8" x14ac:dyDescent="0.25">
      <c r="A515" s="24"/>
      <c r="B515" s="61"/>
      <c r="C515" s="62"/>
      <c r="D515" s="5"/>
      <c r="E515" s="81"/>
      <c r="F515" s="158"/>
      <c r="G515" s="51"/>
      <c r="H515" s="25"/>
    </row>
    <row r="516" spans="1:8" ht="30" x14ac:dyDescent="0.25">
      <c r="A516" s="24">
        <f>IF(D516="","",SUM($H$1:H516))</f>
        <v>153</v>
      </c>
      <c r="B516" s="57"/>
      <c r="C516" s="22" t="s">
        <v>392</v>
      </c>
      <c r="D516" s="5" t="s">
        <v>5</v>
      </c>
      <c r="E516" s="91">
        <v>198</v>
      </c>
      <c r="F516" s="7"/>
      <c r="G516" s="51">
        <f t="shared" ref="G516" si="74">E516*F516</f>
        <v>0</v>
      </c>
      <c r="H516" s="25">
        <f>IF(D516="","",1)</f>
        <v>1</v>
      </c>
    </row>
    <row r="517" spans="1:8" x14ac:dyDescent="0.25">
      <c r="A517" s="24"/>
      <c r="B517" s="61"/>
      <c r="C517" s="62"/>
      <c r="D517" s="5"/>
      <c r="E517" s="81"/>
      <c r="F517" s="158"/>
      <c r="G517" s="51"/>
      <c r="H517" s="25"/>
    </row>
    <row r="518" spans="1:8" x14ac:dyDescent="0.25">
      <c r="A518" s="24"/>
      <c r="B518" s="61"/>
      <c r="C518" s="62"/>
      <c r="D518" s="5"/>
      <c r="E518" s="81"/>
      <c r="F518" s="158"/>
      <c r="G518" s="51"/>
      <c r="H518" s="25"/>
    </row>
    <row r="519" spans="1:8" ht="30" x14ac:dyDescent="0.25">
      <c r="A519" s="24">
        <f>IF(D519="","",SUM($H$1:H519))</f>
        <v>154</v>
      </c>
      <c r="B519" s="57"/>
      <c r="C519" s="22" t="s">
        <v>393</v>
      </c>
      <c r="D519" s="5" t="s">
        <v>5</v>
      </c>
      <c r="E519" s="81">
        <v>220</v>
      </c>
      <c r="F519" s="7"/>
      <c r="G519" s="51">
        <f t="shared" ref="G519" si="75">E519*F519</f>
        <v>0</v>
      </c>
      <c r="H519" s="25">
        <f>IF(D519="","",1)</f>
        <v>1</v>
      </c>
    </row>
    <row r="520" spans="1:8" x14ac:dyDescent="0.25">
      <c r="A520" s="24"/>
      <c r="B520" s="61"/>
      <c r="C520" s="62"/>
      <c r="D520" s="5"/>
      <c r="E520" s="81"/>
      <c r="F520" s="158"/>
      <c r="G520" s="51"/>
      <c r="H520" s="25"/>
    </row>
    <row r="521" spans="1:8" ht="30" x14ac:dyDescent="0.25">
      <c r="A521" s="24">
        <f>IF(D521="","",SUM($H$1:H521))</f>
        <v>155</v>
      </c>
      <c r="B521" s="57"/>
      <c r="C521" s="22" t="s">
        <v>394</v>
      </c>
      <c r="D521" s="5" t="s">
        <v>5</v>
      </c>
      <c r="E521" s="91">
        <v>32</v>
      </c>
      <c r="F521" s="7"/>
      <c r="G521" s="51">
        <f t="shared" ref="G521" si="76">E521*F521</f>
        <v>0</v>
      </c>
      <c r="H521" s="25">
        <f>IF(D521="","",1)</f>
        <v>1</v>
      </c>
    </row>
    <row r="522" spans="1:8" x14ac:dyDescent="0.25">
      <c r="A522" s="24"/>
      <c r="B522" s="57"/>
      <c r="C522" s="22"/>
      <c r="D522" s="5"/>
      <c r="E522" s="91"/>
      <c r="F522" s="7"/>
      <c r="G522" s="51"/>
      <c r="H522" s="25"/>
    </row>
    <row r="523" spans="1:8" x14ac:dyDescent="0.25">
      <c r="A523" s="24">
        <f>IF(D523="","",SUM($H$1:H523))</f>
        <v>156</v>
      </c>
      <c r="B523" s="61" t="s">
        <v>341</v>
      </c>
      <c r="C523" s="62" t="s">
        <v>342</v>
      </c>
      <c r="D523" s="5" t="s">
        <v>5</v>
      </c>
      <c r="E523" s="81">
        <v>30</v>
      </c>
      <c r="F523" s="7"/>
      <c r="G523" s="51">
        <f t="shared" ref="G523:G524" si="77">E523*F523</f>
        <v>0</v>
      </c>
      <c r="H523" s="25">
        <f>IF(D523="","",1)</f>
        <v>1</v>
      </c>
    </row>
    <row r="524" spans="1:8" x14ac:dyDescent="0.25">
      <c r="A524" s="24" t="str">
        <f>IF(D524="","",SUM($H$1:H524))</f>
        <v/>
      </c>
      <c r="B524" s="50"/>
      <c r="C524" s="95"/>
      <c r="D524" s="40"/>
      <c r="E524" s="92"/>
      <c r="F524" s="52"/>
      <c r="G524" s="51">
        <f t="shared" si="77"/>
        <v>0</v>
      </c>
      <c r="H524" s="25" t="str">
        <f t="shared" si="61"/>
        <v/>
      </c>
    </row>
    <row r="525" spans="1:8" x14ac:dyDescent="0.25">
      <c r="A525" s="24" t="str">
        <f>IF(D525="","",SUM($H$1:H525))</f>
        <v/>
      </c>
      <c r="B525" s="50"/>
      <c r="C525" s="95"/>
      <c r="D525" s="40"/>
      <c r="E525" s="94" t="s">
        <v>231</v>
      </c>
      <c r="F525" s="120">
        <f>SUM(G490:G524)</f>
        <v>0</v>
      </c>
      <c r="G525" s="51"/>
      <c r="H525" s="25" t="str">
        <f t="shared" si="61"/>
        <v/>
      </c>
    </row>
    <row r="526" spans="1:8" x14ac:dyDescent="0.25">
      <c r="A526" s="24" t="str">
        <f>IF(D526="","",SUM($H$1:H526))</f>
        <v/>
      </c>
      <c r="B526" s="50"/>
      <c r="C526" s="95"/>
      <c r="D526" s="40"/>
      <c r="E526" s="94"/>
      <c r="F526" s="135"/>
      <c r="G526" s="51"/>
      <c r="H526" s="25" t="str">
        <f t="shared" si="61"/>
        <v/>
      </c>
    </row>
    <row r="527" spans="1:8" x14ac:dyDescent="0.25">
      <c r="A527" s="24" t="str">
        <f>IF(D527="","",SUM($H$1:H527))</f>
        <v/>
      </c>
      <c r="B527" s="61" t="s">
        <v>203</v>
      </c>
      <c r="C527" s="62" t="s">
        <v>343</v>
      </c>
      <c r="D527" s="63"/>
      <c r="E527" s="92"/>
      <c r="F527" s="125"/>
      <c r="G527" s="51">
        <f t="shared" si="63"/>
        <v>0</v>
      </c>
      <c r="H527" s="25" t="str">
        <f t="shared" si="61"/>
        <v/>
      </c>
    </row>
    <row r="528" spans="1:8" x14ac:dyDescent="0.25">
      <c r="A528" s="24" t="str">
        <f>IF(D528="","",SUM($H$1:H528))</f>
        <v/>
      </c>
      <c r="B528" s="61"/>
      <c r="C528" s="62"/>
      <c r="D528" s="63"/>
      <c r="E528" s="92"/>
      <c r="F528" s="125"/>
      <c r="G528" s="51">
        <f t="shared" si="63"/>
        <v>0</v>
      </c>
      <c r="H528" s="25" t="str">
        <f t="shared" si="61"/>
        <v/>
      </c>
    </row>
    <row r="529" spans="1:8" x14ac:dyDescent="0.25">
      <c r="A529" s="24" t="str">
        <f>IF(D529="","",SUM($H$1:H529))</f>
        <v/>
      </c>
      <c r="B529" s="61" t="s">
        <v>205</v>
      </c>
      <c r="C529" s="62" t="s">
        <v>344</v>
      </c>
      <c r="D529" s="63"/>
      <c r="E529" s="92"/>
      <c r="F529" s="125"/>
      <c r="G529" s="51">
        <f t="shared" si="63"/>
        <v>0</v>
      </c>
      <c r="H529" s="25" t="str">
        <f t="shared" si="61"/>
        <v/>
      </c>
    </row>
    <row r="530" spans="1:8" x14ac:dyDescent="0.25">
      <c r="A530" s="24" t="str">
        <f>IF(D530="","",SUM($H$1:H530))</f>
        <v/>
      </c>
      <c r="B530" s="61"/>
      <c r="C530" s="62"/>
      <c r="D530" s="63"/>
      <c r="E530" s="92"/>
      <c r="F530" s="125"/>
      <c r="G530" s="51">
        <f t="shared" si="63"/>
        <v>0</v>
      </c>
      <c r="H530" s="25" t="str">
        <f t="shared" si="61"/>
        <v/>
      </c>
    </row>
    <row r="531" spans="1:8" x14ac:dyDescent="0.25">
      <c r="A531" s="24">
        <f>IF(D531="","",SUM($H$1:H531))</f>
        <v>157</v>
      </c>
      <c r="B531" s="61"/>
      <c r="C531" s="155" t="s">
        <v>357</v>
      </c>
      <c r="D531" s="5" t="s">
        <v>34</v>
      </c>
      <c r="E531" s="6">
        <v>1</v>
      </c>
      <c r="F531" s="7"/>
      <c r="G531" s="51">
        <f>E531*F531</f>
        <v>0</v>
      </c>
      <c r="H531" s="25">
        <f t="shared" si="61"/>
        <v>1</v>
      </c>
    </row>
    <row r="532" spans="1:8" x14ac:dyDescent="0.25">
      <c r="A532" s="24" t="str">
        <f>IF(D532="","",SUM($H$1:H532))</f>
        <v/>
      </c>
      <c r="B532" s="61"/>
      <c r="C532" s="155"/>
      <c r="D532" s="63"/>
      <c r="E532" s="92"/>
      <c r="F532" s="125"/>
      <c r="G532" s="51">
        <f t="shared" si="63"/>
        <v>0</v>
      </c>
      <c r="H532" s="25" t="str">
        <f t="shared" si="61"/>
        <v/>
      </c>
    </row>
    <row r="533" spans="1:8" x14ac:dyDescent="0.25">
      <c r="A533" s="24">
        <f>IF(D533="","",SUM($H$1:H533))</f>
        <v>158</v>
      </c>
      <c r="B533" s="61"/>
      <c r="C533" s="155" t="s">
        <v>358</v>
      </c>
      <c r="D533" s="5" t="s">
        <v>34</v>
      </c>
      <c r="E533" s="6">
        <v>1</v>
      </c>
      <c r="F533" s="7"/>
      <c r="G533" s="51">
        <f>E533*F533</f>
        <v>0</v>
      </c>
      <c r="H533" s="25">
        <f t="shared" si="61"/>
        <v>1</v>
      </c>
    </row>
    <row r="534" spans="1:8" x14ac:dyDescent="0.25">
      <c r="A534" s="24" t="str">
        <f>IF(D534="","",SUM($H$1:H534))</f>
        <v/>
      </c>
      <c r="B534" s="61"/>
      <c r="C534" s="155"/>
      <c r="D534" s="63"/>
      <c r="E534" s="92"/>
      <c r="F534" s="125"/>
      <c r="G534" s="51"/>
      <c r="H534" s="25" t="str">
        <f t="shared" si="61"/>
        <v/>
      </c>
    </row>
    <row r="535" spans="1:8" x14ac:dyDescent="0.25">
      <c r="A535" s="24">
        <f>IF(D535="","",SUM($H$1:H535))</f>
        <v>159</v>
      </c>
      <c r="B535" s="61"/>
      <c r="C535" s="155" t="s">
        <v>359</v>
      </c>
      <c r="D535" s="5" t="s">
        <v>34</v>
      </c>
      <c r="E535" s="6">
        <v>1</v>
      </c>
      <c r="F535" s="7"/>
      <c r="G535" s="51">
        <f>E535*F535</f>
        <v>0</v>
      </c>
      <c r="H535" s="25">
        <f t="shared" si="61"/>
        <v>1</v>
      </c>
    </row>
    <row r="536" spans="1:8" x14ac:dyDescent="0.25">
      <c r="A536" s="24" t="str">
        <f>IF(D536="","",SUM($H$1:H536))</f>
        <v/>
      </c>
      <c r="B536" s="61"/>
      <c r="C536" s="155"/>
      <c r="D536" s="63"/>
      <c r="E536" s="92"/>
      <c r="F536" s="125"/>
      <c r="G536" s="51"/>
      <c r="H536" s="25" t="str">
        <f t="shared" si="61"/>
        <v/>
      </c>
    </row>
    <row r="537" spans="1:8" x14ac:dyDescent="0.25">
      <c r="A537" s="24">
        <f>IF(D537="","",SUM($H$1:H537))</f>
        <v>160</v>
      </c>
      <c r="B537" s="61"/>
      <c r="C537" s="155" t="s">
        <v>360</v>
      </c>
      <c r="D537" s="5" t="s">
        <v>34</v>
      </c>
      <c r="E537" s="6">
        <v>1</v>
      </c>
      <c r="F537" s="7"/>
      <c r="G537" s="51">
        <f>E537*F537</f>
        <v>0</v>
      </c>
      <c r="H537" s="25">
        <f t="shared" si="61"/>
        <v>1</v>
      </c>
    </row>
    <row r="538" spans="1:8" x14ac:dyDescent="0.25">
      <c r="A538" s="24" t="str">
        <f>IF(D538="","",SUM($H$1:H538))</f>
        <v/>
      </c>
      <c r="B538" s="61"/>
      <c r="C538" s="62"/>
      <c r="D538" s="63"/>
      <c r="E538" s="92"/>
      <c r="F538" s="125"/>
      <c r="G538" s="51"/>
      <c r="H538" s="25" t="str">
        <f t="shared" si="61"/>
        <v/>
      </c>
    </row>
    <row r="539" spans="1:8" x14ac:dyDescent="0.25">
      <c r="A539" s="24" t="str">
        <f>IF(D539="","",SUM($H$1:H539))</f>
        <v/>
      </c>
      <c r="B539" s="61" t="s">
        <v>345</v>
      </c>
      <c r="C539" s="62" t="s">
        <v>346</v>
      </c>
      <c r="D539" s="63"/>
      <c r="E539" s="92"/>
      <c r="F539" s="125"/>
      <c r="G539" s="51">
        <f t="shared" si="63"/>
        <v>0</v>
      </c>
      <c r="H539" s="25" t="str">
        <f t="shared" si="61"/>
        <v/>
      </c>
    </row>
    <row r="540" spans="1:8" x14ac:dyDescent="0.25">
      <c r="A540" s="24" t="str">
        <f>IF(D540="","",SUM($H$1:H540))</f>
        <v/>
      </c>
      <c r="B540" s="61"/>
      <c r="C540" s="62"/>
      <c r="D540" s="63"/>
      <c r="E540" s="92"/>
      <c r="F540" s="125"/>
      <c r="G540" s="51">
        <f t="shared" si="63"/>
        <v>0</v>
      </c>
      <c r="H540" s="25" t="str">
        <f t="shared" si="61"/>
        <v/>
      </c>
    </row>
    <row r="541" spans="1:8" x14ac:dyDescent="0.25">
      <c r="A541" s="24">
        <f>IF(D541="","",SUM($H$1:H541))</f>
        <v>161</v>
      </c>
      <c r="B541" s="61"/>
      <c r="C541" s="155" t="s">
        <v>357</v>
      </c>
      <c r="D541" s="5" t="s">
        <v>34</v>
      </c>
      <c r="E541" s="6">
        <v>1</v>
      </c>
      <c r="F541" s="7"/>
      <c r="G541" s="51">
        <f>E541*F541</f>
        <v>0</v>
      </c>
      <c r="H541" s="25">
        <f t="shared" si="61"/>
        <v>1</v>
      </c>
    </row>
    <row r="542" spans="1:8" x14ac:dyDescent="0.25">
      <c r="A542" s="24" t="str">
        <f>IF(D542="","",SUM($H$1:H542))</f>
        <v/>
      </c>
      <c r="B542" s="61"/>
      <c r="C542" s="155"/>
      <c r="D542" s="63"/>
      <c r="E542" s="92"/>
      <c r="F542" s="125"/>
      <c r="G542" s="51">
        <f t="shared" ref="G542" si="78">E542*F542</f>
        <v>0</v>
      </c>
      <c r="H542" s="25" t="str">
        <f t="shared" si="61"/>
        <v/>
      </c>
    </row>
    <row r="543" spans="1:8" x14ac:dyDescent="0.25">
      <c r="A543" s="24">
        <f>IF(D543="","",SUM($H$1:H543))</f>
        <v>162</v>
      </c>
      <c r="B543" s="61"/>
      <c r="C543" s="155" t="s">
        <v>358</v>
      </c>
      <c r="D543" s="5" t="s">
        <v>34</v>
      </c>
      <c r="E543" s="6">
        <v>1</v>
      </c>
      <c r="F543" s="7"/>
      <c r="G543" s="51">
        <f>E543*F543</f>
        <v>0</v>
      </c>
      <c r="H543" s="25">
        <f t="shared" si="61"/>
        <v>1</v>
      </c>
    </row>
    <row r="544" spans="1:8" x14ac:dyDescent="0.25">
      <c r="A544" s="24" t="str">
        <f>IF(D544="","",SUM($H$1:H544))</f>
        <v/>
      </c>
      <c r="B544" s="61"/>
      <c r="C544" s="155"/>
      <c r="D544" s="63"/>
      <c r="E544" s="92"/>
      <c r="F544" s="125"/>
      <c r="G544" s="51"/>
      <c r="H544" s="25" t="str">
        <f t="shared" si="61"/>
        <v/>
      </c>
    </row>
    <row r="545" spans="1:8" x14ac:dyDescent="0.25">
      <c r="A545" s="24">
        <f>IF(D545="","",SUM($H$1:H545))</f>
        <v>163</v>
      </c>
      <c r="B545" s="61"/>
      <c r="C545" s="155" t="s">
        <v>359</v>
      </c>
      <c r="D545" s="5" t="s">
        <v>34</v>
      </c>
      <c r="E545" s="6">
        <v>1</v>
      </c>
      <c r="F545" s="7"/>
      <c r="G545" s="51">
        <f>E545*F545</f>
        <v>0</v>
      </c>
      <c r="H545" s="25">
        <f t="shared" si="61"/>
        <v>1</v>
      </c>
    </row>
    <row r="546" spans="1:8" x14ac:dyDescent="0.25">
      <c r="A546" s="24" t="str">
        <f>IF(D546="","",SUM($H$1:H546))</f>
        <v/>
      </c>
      <c r="B546" s="61"/>
      <c r="C546" s="155"/>
      <c r="D546" s="63"/>
      <c r="E546" s="92"/>
      <c r="F546" s="125"/>
      <c r="G546" s="51"/>
      <c r="H546" s="25" t="str">
        <f t="shared" si="61"/>
        <v/>
      </c>
    </row>
    <row r="547" spans="1:8" x14ac:dyDescent="0.25">
      <c r="A547" s="24">
        <f>IF(D547="","",SUM($H$1:H547))</f>
        <v>164</v>
      </c>
      <c r="B547" s="61"/>
      <c r="C547" s="155" t="s">
        <v>360</v>
      </c>
      <c r="D547" s="5" t="s">
        <v>34</v>
      </c>
      <c r="E547" s="6">
        <v>1</v>
      </c>
      <c r="F547" s="7"/>
      <c r="G547" s="51">
        <f>E547*F547</f>
        <v>0</v>
      </c>
      <c r="H547" s="25">
        <f t="shared" si="61"/>
        <v>1</v>
      </c>
    </row>
    <row r="548" spans="1:8" x14ac:dyDescent="0.25">
      <c r="A548" s="24" t="str">
        <f>IF(D548="","",SUM($H$1:H548))</f>
        <v/>
      </c>
      <c r="B548" s="61"/>
      <c r="C548" s="62"/>
      <c r="D548" s="63"/>
      <c r="E548" s="92"/>
      <c r="F548" s="125"/>
      <c r="G548" s="51">
        <f t="shared" si="63"/>
        <v>0</v>
      </c>
      <c r="H548" s="25" t="str">
        <f t="shared" si="61"/>
        <v/>
      </c>
    </row>
    <row r="549" spans="1:8" x14ac:dyDescent="0.25">
      <c r="A549" s="24">
        <f>IF(D549="","",SUM($H$1:H549))</f>
        <v>165</v>
      </c>
      <c r="B549" s="57"/>
      <c r="C549" s="22" t="s">
        <v>58</v>
      </c>
      <c r="D549" s="5" t="s">
        <v>4</v>
      </c>
      <c r="E549" s="6">
        <v>1</v>
      </c>
      <c r="F549" s="7"/>
      <c r="G549" s="51">
        <f>E549*F549</f>
        <v>0</v>
      </c>
      <c r="H549" s="25">
        <f t="shared" si="61"/>
        <v>1</v>
      </c>
    </row>
    <row r="550" spans="1:8" x14ac:dyDescent="0.25">
      <c r="A550" s="24" t="str">
        <f>IF(D550="","",SUM($H$1:H550))</f>
        <v/>
      </c>
      <c r="B550" s="57"/>
      <c r="C550" s="22"/>
      <c r="D550" s="5"/>
      <c r="E550" s="6"/>
      <c r="F550" s="7"/>
      <c r="G550" s="51"/>
      <c r="H550" s="25" t="str">
        <f t="shared" si="61"/>
        <v/>
      </c>
    </row>
    <row r="551" spans="1:8" x14ac:dyDescent="0.25">
      <c r="A551" s="24">
        <f>IF(D551="","",SUM($H$1:H551))</f>
        <v>166</v>
      </c>
      <c r="B551" s="57"/>
      <c r="C551" s="22" t="s">
        <v>71</v>
      </c>
      <c r="D551" s="5" t="s">
        <v>4</v>
      </c>
      <c r="E551" s="6">
        <v>1</v>
      </c>
      <c r="F551" s="7"/>
      <c r="G551" s="51">
        <f t="shared" ref="G551" si="79">E551*F551</f>
        <v>0</v>
      </c>
      <c r="H551" s="25">
        <f t="shared" si="61"/>
        <v>1</v>
      </c>
    </row>
    <row r="552" spans="1:8" x14ac:dyDescent="0.25">
      <c r="A552" s="24" t="str">
        <f>IF(D552="","",SUM($H$1:H552))</f>
        <v/>
      </c>
      <c r="B552" s="57"/>
      <c r="C552" s="22"/>
      <c r="D552" s="5"/>
      <c r="E552" s="6"/>
      <c r="F552" s="7"/>
      <c r="G552" s="51"/>
      <c r="H552" s="25" t="str">
        <f t="shared" si="61"/>
        <v/>
      </c>
    </row>
    <row r="553" spans="1:8" x14ac:dyDescent="0.25">
      <c r="A553" s="24" t="str">
        <f>IF(D553="","",SUM($H$1:H553))</f>
        <v/>
      </c>
      <c r="B553" s="61" t="s">
        <v>347</v>
      </c>
      <c r="C553" s="62" t="s">
        <v>348</v>
      </c>
      <c r="D553" s="63"/>
      <c r="E553" s="92"/>
      <c r="F553" s="125"/>
      <c r="G553" s="51">
        <f t="shared" si="63"/>
        <v>0</v>
      </c>
      <c r="H553" s="25" t="str">
        <f t="shared" si="61"/>
        <v/>
      </c>
    </row>
    <row r="554" spans="1:8" x14ac:dyDescent="0.25">
      <c r="A554" s="24" t="str">
        <f>IF(D554="","",SUM($H$1:H554))</f>
        <v/>
      </c>
      <c r="B554" s="61"/>
      <c r="C554" s="62"/>
      <c r="D554" s="63"/>
      <c r="E554" s="92"/>
      <c r="F554" s="125"/>
      <c r="G554" s="51">
        <f t="shared" si="63"/>
        <v>0</v>
      </c>
      <c r="H554" s="25" t="str">
        <f t="shared" si="61"/>
        <v/>
      </c>
    </row>
    <row r="555" spans="1:8" x14ac:dyDescent="0.25">
      <c r="A555" s="24">
        <f>IF(D555="","",SUM($H$1:H555))</f>
        <v>167</v>
      </c>
      <c r="B555" s="61"/>
      <c r="C555" s="155" t="s">
        <v>357</v>
      </c>
      <c r="D555" s="5" t="s">
        <v>34</v>
      </c>
      <c r="E555" s="6">
        <v>1</v>
      </c>
      <c r="F555" s="7"/>
      <c r="G555" s="51">
        <f>E555*F555</f>
        <v>0</v>
      </c>
      <c r="H555" s="25">
        <f t="shared" si="61"/>
        <v>1</v>
      </c>
    </row>
    <row r="556" spans="1:8" x14ac:dyDescent="0.25">
      <c r="A556" s="24" t="str">
        <f>IF(D556="","",SUM($H$1:H556))</f>
        <v/>
      </c>
      <c r="B556" s="61"/>
      <c r="C556" s="155"/>
      <c r="D556" s="63"/>
      <c r="E556" s="92"/>
      <c r="F556" s="125"/>
      <c r="G556" s="51">
        <f t="shared" ref="G556" si="80">E556*F556</f>
        <v>0</v>
      </c>
      <c r="H556" s="25" t="str">
        <f t="shared" si="61"/>
        <v/>
      </c>
    </row>
    <row r="557" spans="1:8" x14ac:dyDescent="0.25">
      <c r="A557" s="24">
        <f>IF(D557="","",SUM($H$1:H557))</f>
        <v>168</v>
      </c>
      <c r="B557" s="61"/>
      <c r="C557" s="155" t="s">
        <v>358</v>
      </c>
      <c r="D557" s="5" t="s">
        <v>34</v>
      </c>
      <c r="E557" s="6">
        <v>1</v>
      </c>
      <c r="F557" s="7"/>
      <c r="G557" s="51">
        <f>E557*F557</f>
        <v>0</v>
      </c>
      <c r="H557" s="25">
        <f t="shared" si="61"/>
        <v>1</v>
      </c>
    </row>
    <row r="558" spans="1:8" x14ac:dyDescent="0.25">
      <c r="A558" s="24" t="str">
        <f>IF(D558="","",SUM($H$1:H558))</f>
        <v/>
      </c>
      <c r="B558" s="61"/>
      <c r="C558" s="155"/>
      <c r="D558" s="63"/>
      <c r="E558" s="92"/>
      <c r="F558" s="125"/>
      <c r="G558" s="51"/>
      <c r="H558" s="25" t="str">
        <f t="shared" si="61"/>
        <v/>
      </c>
    </row>
    <row r="559" spans="1:8" x14ac:dyDescent="0.25">
      <c r="A559" s="24">
        <f>IF(D559="","",SUM($H$1:H559))</f>
        <v>169</v>
      </c>
      <c r="B559" s="61"/>
      <c r="C559" s="155" t="s">
        <v>359</v>
      </c>
      <c r="D559" s="5" t="s">
        <v>34</v>
      </c>
      <c r="E559" s="6">
        <v>1</v>
      </c>
      <c r="F559" s="7"/>
      <c r="G559" s="51">
        <f>E559*F559</f>
        <v>0</v>
      </c>
      <c r="H559" s="25">
        <f t="shared" si="61"/>
        <v>1</v>
      </c>
    </row>
    <row r="560" spans="1:8" x14ac:dyDescent="0.25">
      <c r="A560" s="24" t="str">
        <f>IF(D560="","",SUM($H$1:H560))</f>
        <v/>
      </c>
      <c r="B560" s="61"/>
      <c r="C560" s="155"/>
      <c r="D560" s="63"/>
      <c r="E560" s="92"/>
      <c r="F560" s="125"/>
      <c r="G560" s="51"/>
      <c r="H560" s="25" t="str">
        <f t="shared" si="61"/>
        <v/>
      </c>
    </row>
    <row r="561" spans="1:8" x14ac:dyDescent="0.25">
      <c r="A561" s="24">
        <f>IF(D561="","",SUM($H$1:H561))</f>
        <v>170</v>
      </c>
      <c r="B561" s="61"/>
      <c r="C561" s="155" t="s">
        <v>360</v>
      </c>
      <c r="D561" s="5" t="s">
        <v>34</v>
      </c>
      <c r="E561" s="6">
        <v>1</v>
      </c>
      <c r="F561" s="7"/>
      <c r="G561" s="51">
        <f>E561*F561</f>
        <v>0</v>
      </c>
      <c r="H561" s="25">
        <f t="shared" si="61"/>
        <v>1</v>
      </c>
    </row>
    <row r="562" spans="1:8" x14ac:dyDescent="0.25">
      <c r="A562" s="24" t="str">
        <f>IF(D562="","",SUM($H$1:H562))</f>
        <v/>
      </c>
      <c r="B562" s="61"/>
      <c r="C562" s="62"/>
      <c r="D562" s="63"/>
      <c r="E562" s="92"/>
      <c r="F562" s="125"/>
      <c r="G562" s="51">
        <f t="shared" si="63"/>
        <v>0</v>
      </c>
      <c r="H562" s="25" t="str">
        <f t="shared" si="61"/>
        <v/>
      </c>
    </row>
    <row r="563" spans="1:8" x14ac:dyDescent="0.25">
      <c r="A563" s="24" t="str">
        <f>IF(D563="","",SUM($H$1:H563))</f>
        <v/>
      </c>
      <c r="B563" s="61" t="s">
        <v>349</v>
      </c>
      <c r="C563" s="62" t="s">
        <v>350</v>
      </c>
      <c r="D563" s="63"/>
      <c r="E563" s="92"/>
      <c r="F563" s="125"/>
      <c r="G563" s="51">
        <f t="shared" si="63"/>
        <v>0</v>
      </c>
      <c r="H563" s="25" t="str">
        <f t="shared" si="61"/>
        <v/>
      </c>
    </row>
    <row r="564" spans="1:8" x14ac:dyDescent="0.25">
      <c r="A564" s="24" t="str">
        <f>IF(D564="","",SUM($H$1:H564))</f>
        <v/>
      </c>
      <c r="B564" s="61"/>
      <c r="C564" s="62"/>
      <c r="D564" s="63"/>
      <c r="E564" s="92"/>
      <c r="F564" s="125"/>
      <c r="G564" s="51">
        <f t="shared" si="63"/>
        <v>0</v>
      </c>
      <c r="H564" s="25" t="str">
        <f t="shared" si="61"/>
        <v/>
      </c>
    </row>
    <row r="565" spans="1:8" x14ac:dyDescent="0.25">
      <c r="A565" s="24" t="str">
        <f>IF(D565="","",SUM($H$1:H565))</f>
        <v/>
      </c>
      <c r="B565" s="57"/>
      <c r="C565" s="114" t="s">
        <v>367</v>
      </c>
      <c r="D565" s="68"/>
      <c r="E565" s="69"/>
      <c r="F565" s="51"/>
      <c r="G565" s="51">
        <f t="shared" si="63"/>
        <v>0</v>
      </c>
      <c r="H565" s="25" t="str">
        <f t="shared" si="61"/>
        <v/>
      </c>
    </row>
    <row r="566" spans="1:8" x14ac:dyDescent="0.25">
      <c r="A566" s="24" t="str">
        <f>IF(D566="","",SUM($H$1:H566))</f>
        <v/>
      </c>
      <c r="B566" s="57"/>
      <c r="C566" s="22"/>
      <c r="D566" s="68"/>
      <c r="E566" s="69"/>
      <c r="F566" s="51"/>
      <c r="G566" s="51">
        <f t="shared" si="63"/>
        <v>0</v>
      </c>
      <c r="H566" s="25" t="str">
        <f t="shared" si="61"/>
        <v/>
      </c>
    </row>
    <row r="567" spans="1:8" x14ac:dyDescent="0.25">
      <c r="A567" s="24">
        <f>IF(D567="","",SUM($H$1:H567))</f>
        <v>171</v>
      </c>
      <c r="B567" s="57"/>
      <c r="C567" s="22" t="s">
        <v>59</v>
      </c>
      <c r="D567" s="5" t="s">
        <v>24</v>
      </c>
      <c r="E567" s="81">
        <v>169</v>
      </c>
      <c r="F567" s="7"/>
      <c r="G567" s="51">
        <f t="shared" si="63"/>
        <v>0</v>
      </c>
      <c r="H567" s="25">
        <f t="shared" si="61"/>
        <v>1</v>
      </c>
    </row>
    <row r="568" spans="1:8" x14ac:dyDescent="0.25">
      <c r="A568" s="24" t="str">
        <f>IF(D568="","",SUM($H$1:H568))</f>
        <v/>
      </c>
      <c r="B568" s="61"/>
      <c r="C568" s="154"/>
      <c r="D568" s="63"/>
      <c r="E568" s="92"/>
      <c r="F568" s="125"/>
      <c r="G568" s="51">
        <f t="shared" si="63"/>
        <v>0</v>
      </c>
      <c r="H568" s="25" t="str">
        <f t="shared" si="61"/>
        <v/>
      </c>
    </row>
    <row r="569" spans="1:8" x14ac:dyDescent="0.25">
      <c r="A569" s="24"/>
      <c r="B569" s="61"/>
      <c r="C569" s="154"/>
      <c r="D569" s="63"/>
      <c r="E569" s="92"/>
      <c r="F569" s="125"/>
      <c r="G569" s="51"/>
      <c r="H569" s="25"/>
    </row>
    <row r="570" spans="1:8" x14ac:dyDescent="0.25">
      <c r="A570" s="24" t="str">
        <f>IF(D570="","",SUM($H$1:H570))</f>
        <v/>
      </c>
      <c r="B570" s="57"/>
      <c r="C570" s="114" t="s">
        <v>68</v>
      </c>
      <c r="D570" s="68"/>
      <c r="E570" s="69"/>
      <c r="F570" s="51"/>
      <c r="G570" s="51">
        <f t="shared" si="63"/>
        <v>0</v>
      </c>
      <c r="H570" s="25" t="str">
        <f t="shared" si="61"/>
        <v/>
      </c>
    </row>
    <row r="571" spans="1:8" x14ac:dyDescent="0.25">
      <c r="A571" s="24" t="str">
        <f>IF(D571="","",SUM($H$1:H571))</f>
        <v/>
      </c>
      <c r="B571" s="61"/>
      <c r="C571" s="154"/>
      <c r="D571" s="63"/>
      <c r="E571" s="92"/>
      <c r="F571" s="125"/>
      <c r="G571" s="51">
        <f t="shared" si="63"/>
        <v>0</v>
      </c>
      <c r="H571" s="25" t="str">
        <f t="shared" si="61"/>
        <v/>
      </c>
    </row>
    <row r="572" spans="1:8" x14ac:dyDescent="0.25">
      <c r="A572" s="24">
        <f>IF(D572="","",SUM($H$1:H572))</f>
        <v>172</v>
      </c>
      <c r="B572" s="57"/>
      <c r="C572" s="22" t="s">
        <v>59</v>
      </c>
      <c r="D572" s="5" t="s">
        <v>24</v>
      </c>
      <c r="E572" s="81">
        <v>86</v>
      </c>
      <c r="F572" s="7"/>
      <c r="G572" s="51">
        <f t="shared" si="63"/>
        <v>0</v>
      </c>
      <c r="H572" s="25">
        <f t="shared" ref="H572:H635" si="81">IF(D572="","",1)</f>
        <v>1</v>
      </c>
    </row>
    <row r="573" spans="1:8" x14ac:dyDescent="0.25">
      <c r="A573" s="24" t="str">
        <f>IF(D573="","",SUM($H$1:H573))</f>
        <v/>
      </c>
      <c r="B573" s="57"/>
      <c r="C573" s="22"/>
      <c r="D573" s="5"/>
      <c r="E573" s="81"/>
      <c r="F573" s="7"/>
      <c r="G573" s="51">
        <f t="shared" si="63"/>
        <v>0</v>
      </c>
      <c r="H573" s="25" t="str">
        <f t="shared" si="81"/>
        <v/>
      </c>
    </row>
    <row r="574" spans="1:8" x14ac:dyDescent="0.25">
      <c r="A574" s="24" t="str">
        <f>IF(D574="","",SUM($H$1:H574))</f>
        <v/>
      </c>
      <c r="B574" s="57"/>
      <c r="C574" s="114" t="s">
        <v>72</v>
      </c>
      <c r="D574" s="68"/>
      <c r="E574" s="69"/>
      <c r="F574" s="51"/>
      <c r="G574" s="51">
        <f t="shared" si="63"/>
        <v>0</v>
      </c>
      <c r="H574" s="25" t="str">
        <f t="shared" si="81"/>
        <v/>
      </c>
    </row>
    <row r="575" spans="1:8" x14ac:dyDescent="0.25">
      <c r="A575" s="24" t="str">
        <f>IF(D575="","",SUM($H$1:H575))</f>
        <v/>
      </c>
      <c r="B575" s="61"/>
      <c r="C575" s="154"/>
      <c r="D575" s="63"/>
      <c r="E575" s="92"/>
      <c r="F575" s="125"/>
      <c r="G575" s="51">
        <f t="shared" si="63"/>
        <v>0</v>
      </c>
      <c r="H575" s="25" t="str">
        <f t="shared" si="81"/>
        <v/>
      </c>
    </row>
    <row r="576" spans="1:8" x14ac:dyDescent="0.25">
      <c r="A576" s="24">
        <f>IF(D576="","",SUM($H$1:H576))</f>
        <v>173</v>
      </c>
      <c r="B576" s="57"/>
      <c r="C576" s="22" t="s">
        <v>59</v>
      </c>
      <c r="D576" s="5" t="s">
        <v>24</v>
      </c>
      <c r="E576" s="81">
        <v>280</v>
      </c>
      <c r="F576" s="7"/>
      <c r="G576" s="51">
        <f t="shared" si="63"/>
        <v>0</v>
      </c>
      <c r="H576" s="25">
        <f t="shared" si="81"/>
        <v>1</v>
      </c>
    </row>
    <row r="577" spans="1:8" x14ac:dyDescent="0.25">
      <c r="A577" s="24" t="str">
        <f>IF(D577="","",SUM($H$1:H577))</f>
        <v/>
      </c>
      <c r="B577" s="61"/>
      <c r="C577" s="154"/>
      <c r="D577" s="63"/>
      <c r="E577" s="92"/>
      <c r="F577" s="125"/>
      <c r="G577" s="51">
        <f t="shared" si="63"/>
        <v>0</v>
      </c>
      <c r="H577" s="25" t="str">
        <f t="shared" si="81"/>
        <v/>
      </c>
    </row>
    <row r="578" spans="1:8" x14ac:dyDescent="0.25">
      <c r="A578" s="24">
        <f>IF(D578="","",SUM($H$1:H578))</f>
        <v>174</v>
      </c>
      <c r="B578" s="61"/>
      <c r="C578" s="155" t="s">
        <v>357</v>
      </c>
      <c r="D578" s="5" t="s">
        <v>34</v>
      </c>
      <c r="E578" s="6">
        <v>1</v>
      </c>
      <c r="F578" s="7"/>
      <c r="G578" s="51">
        <f>E578*F578</f>
        <v>0</v>
      </c>
      <c r="H578" s="25">
        <f t="shared" si="81"/>
        <v>1</v>
      </c>
    </row>
    <row r="579" spans="1:8" x14ac:dyDescent="0.25">
      <c r="A579" s="24" t="str">
        <f>IF(D579="","",SUM($H$1:H579))</f>
        <v/>
      </c>
      <c r="B579" s="61"/>
      <c r="C579" s="155"/>
      <c r="D579" s="63"/>
      <c r="E579" s="92"/>
      <c r="F579" s="125"/>
      <c r="G579" s="51">
        <f t="shared" ref="G579" si="82">E579*F579</f>
        <v>0</v>
      </c>
      <c r="H579" s="25" t="str">
        <f t="shared" si="81"/>
        <v/>
      </c>
    </row>
    <row r="580" spans="1:8" x14ac:dyDescent="0.25">
      <c r="A580" s="24">
        <f>IF(D580="","",SUM($H$1:H580))</f>
        <v>175</v>
      </c>
      <c r="B580" s="61"/>
      <c r="C580" s="155" t="s">
        <v>358</v>
      </c>
      <c r="D580" s="5" t="s">
        <v>34</v>
      </c>
      <c r="E580" s="6">
        <v>1</v>
      </c>
      <c r="F580" s="7"/>
      <c r="G580" s="51">
        <f>E580*F580</f>
        <v>0</v>
      </c>
      <c r="H580" s="25">
        <f t="shared" si="81"/>
        <v>1</v>
      </c>
    </row>
    <row r="581" spans="1:8" x14ac:dyDescent="0.25">
      <c r="A581" s="24" t="str">
        <f>IF(D581="","",SUM($H$1:H581))</f>
        <v/>
      </c>
      <c r="B581" s="61"/>
      <c r="C581" s="155"/>
      <c r="D581" s="63"/>
      <c r="E581" s="92"/>
      <c r="F581" s="125"/>
      <c r="G581" s="51"/>
      <c r="H581" s="25" t="str">
        <f t="shared" si="81"/>
        <v/>
      </c>
    </row>
    <row r="582" spans="1:8" x14ac:dyDescent="0.25">
      <c r="A582" s="24">
        <f>IF(D582="","",SUM($H$1:H582))</f>
        <v>176</v>
      </c>
      <c r="B582" s="61"/>
      <c r="C582" s="155" t="s">
        <v>359</v>
      </c>
      <c r="D582" s="5" t="s">
        <v>34</v>
      </c>
      <c r="E582" s="6">
        <v>1</v>
      </c>
      <c r="F582" s="7"/>
      <c r="G582" s="51">
        <f>E582*F582</f>
        <v>0</v>
      </c>
      <c r="H582" s="25">
        <f t="shared" si="81"/>
        <v>1</v>
      </c>
    </row>
    <row r="583" spans="1:8" x14ac:dyDescent="0.25">
      <c r="A583" s="24" t="str">
        <f>IF(D583="","",SUM($H$1:H583))</f>
        <v/>
      </c>
      <c r="B583" s="61"/>
      <c r="C583" s="155"/>
      <c r="D583" s="63"/>
      <c r="E583" s="92"/>
      <c r="F583" s="125"/>
      <c r="G583" s="51"/>
      <c r="H583" s="25" t="str">
        <f t="shared" si="81"/>
        <v/>
      </c>
    </row>
    <row r="584" spans="1:8" x14ac:dyDescent="0.25">
      <c r="A584" s="24">
        <f>IF(D584="","",SUM($H$1:H584))</f>
        <v>177</v>
      </c>
      <c r="B584" s="61"/>
      <c r="C584" s="155" t="s">
        <v>360</v>
      </c>
      <c r="D584" s="5" t="s">
        <v>34</v>
      </c>
      <c r="E584" s="6">
        <v>1</v>
      </c>
      <c r="F584" s="7"/>
      <c r="G584" s="51">
        <f>E584*F584</f>
        <v>0</v>
      </c>
      <c r="H584" s="25">
        <f t="shared" si="81"/>
        <v>1</v>
      </c>
    </row>
    <row r="585" spans="1:8" x14ac:dyDescent="0.25">
      <c r="A585" s="24" t="str">
        <f>IF(D585="","",SUM($H$1:H585))</f>
        <v/>
      </c>
      <c r="B585" s="50"/>
      <c r="C585" s="95"/>
      <c r="D585" s="40"/>
      <c r="E585" s="92"/>
      <c r="F585" s="52"/>
      <c r="G585" s="51">
        <f t="shared" ref="G585" si="83">E585*F585</f>
        <v>0</v>
      </c>
      <c r="H585" s="25" t="str">
        <f t="shared" si="81"/>
        <v/>
      </c>
    </row>
    <row r="586" spans="1:8" x14ac:dyDescent="0.25">
      <c r="A586" s="24" t="str">
        <f>IF(D586="","",SUM($H$1:H586))</f>
        <v/>
      </c>
      <c r="B586" s="50"/>
      <c r="C586" s="95"/>
      <c r="D586" s="40"/>
      <c r="E586" s="94" t="s">
        <v>231</v>
      </c>
      <c r="F586" s="120">
        <f>SUM(G527:G585)</f>
        <v>0</v>
      </c>
      <c r="G586" s="51"/>
      <c r="H586" s="25" t="str">
        <f t="shared" si="81"/>
        <v/>
      </c>
    </row>
    <row r="587" spans="1:8" x14ac:dyDescent="0.25">
      <c r="A587" s="24" t="str">
        <f>IF(D587="","",SUM($H$1:H587))</f>
        <v/>
      </c>
      <c r="B587" s="61"/>
      <c r="C587" s="62"/>
      <c r="D587" s="63"/>
      <c r="E587" s="92"/>
      <c r="F587" s="125"/>
      <c r="G587" s="51">
        <f t="shared" si="63"/>
        <v>0</v>
      </c>
      <c r="H587" s="25" t="str">
        <f t="shared" si="81"/>
        <v/>
      </c>
    </row>
    <row r="588" spans="1:8" x14ac:dyDescent="0.25">
      <c r="A588" s="24" t="str">
        <f>IF(D588="","",SUM($H$1:H588))</f>
        <v/>
      </c>
      <c r="B588" s="61" t="s">
        <v>207</v>
      </c>
      <c r="C588" s="62" t="s">
        <v>351</v>
      </c>
      <c r="D588" s="63"/>
      <c r="E588" s="92"/>
      <c r="F588" s="125"/>
      <c r="G588" s="51">
        <f t="shared" si="63"/>
        <v>0</v>
      </c>
      <c r="H588" s="25" t="str">
        <f t="shared" si="81"/>
        <v/>
      </c>
    </row>
    <row r="589" spans="1:8" x14ac:dyDescent="0.25">
      <c r="A589" s="24" t="str">
        <f>IF(D589="","",SUM($H$1:H589))</f>
        <v/>
      </c>
      <c r="B589" s="61"/>
      <c r="C589" s="62"/>
      <c r="D589" s="63"/>
      <c r="E589" s="92"/>
      <c r="F589" s="125"/>
      <c r="G589" s="51">
        <f t="shared" si="63"/>
        <v>0</v>
      </c>
      <c r="H589" s="25" t="str">
        <f t="shared" si="81"/>
        <v/>
      </c>
    </row>
    <row r="590" spans="1:8" x14ac:dyDescent="0.25">
      <c r="A590" s="24">
        <f>IF(D590="","",SUM($H$1:H590))</f>
        <v>178</v>
      </c>
      <c r="B590" s="61" t="s">
        <v>352</v>
      </c>
      <c r="C590" s="62" t="s">
        <v>353</v>
      </c>
      <c r="D590" s="5" t="s">
        <v>34</v>
      </c>
      <c r="E590" s="6">
        <v>1</v>
      </c>
      <c r="F590" s="7"/>
      <c r="G590" s="51">
        <f>E590*F590</f>
        <v>0</v>
      </c>
      <c r="H590" s="25">
        <f t="shared" si="81"/>
        <v>1</v>
      </c>
    </row>
    <row r="591" spans="1:8" x14ac:dyDescent="0.25">
      <c r="A591" s="24" t="str">
        <f>IF(D591="","",SUM($H$1:H591))</f>
        <v/>
      </c>
      <c r="B591" s="61"/>
      <c r="C591" s="62"/>
      <c r="D591" s="63"/>
      <c r="E591" s="92"/>
      <c r="F591" s="125"/>
      <c r="G591" s="51"/>
      <c r="H591" s="25" t="str">
        <f t="shared" si="81"/>
        <v/>
      </c>
    </row>
    <row r="592" spans="1:8" x14ac:dyDescent="0.25">
      <c r="A592" s="24" t="str">
        <f>IF(D592="","",SUM($H$1:H592))</f>
        <v/>
      </c>
      <c r="B592" s="61" t="s">
        <v>354</v>
      </c>
      <c r="C592" s="4" t="s">
        <v>395</v>
      </c>
      <c r="D592" s="68"/>
      <c r="E592" s="69"/>
      <c r="F592" s="51"/>
      <c r="G592" s="70"/>
      <c r="H592" s="25" t="str">
        <f t="shared" si="81"/>
        <v/>
      </c>
    </row>
    <row r="593" spans="1:8" x14ac:dyDescent="0.25">
      <c r="A593" s="24" t="str">
        <f>IF(D593="","",SUM($H$1:H593))</f>
        <v/>
      </c>
      <c r="B593" s="57"/>
      <c r="C593" s="4"/>
      <c r="D593" s="68"/>
      <c r="E593" s="69"/>
      <c r="F593" s="51"/>
      <c r="G593" s="70"/>
      <c r="H593" s="25" t="str">
        <f t="shared" si="81"/>
        <v/>
      </c>
    </row>
    <row r="594" spans="1:8" ht="29.25" customHeight="1" x14ac:dyDescent="0.25">
      <c r="A594" s="24">
        <f>IF(D594="","",SUM($H$1:H594))</f>
        <v>179</v>
      </c>
      <c r="B594" s="57"/>
      <c r="C594" s="22" t="s">
        <v>76</v>
      </c>
      <c r="D594" s="5" t="s">
        <v>4</v>
      </c>
      <c r="E594" s="6">
        <v>1</v>
      </c>
      <c r="F594" s="7"/>
      <c r="G594" s="51">
        <f t="shared" ref="G594" si="84">E594*F594</f>
        <v>0</v>
      </c>
      <c r="H594" s="25">
        <f t="shared" si="81"/>
        <v>1</v>
      </c>
    </row>
    <row r="595" spans="1:8" x14ac:dyDescent="0.25">
      <c r="A595" s="24" t="str">
        <f>IF(D595="","",SUM($H$1:H595))</f>
        <v/>
      </c>
      <c r="B595" s="57"/>
      <c r="C595" s="22"/>
      <c r="D595" s="68"/>
      <c r="E595" s="69"/>
      <c r="F595" s="51"/>
      <c r="G595" s="70"/>
      <c r="H595" s="25" t="str">
        <f t="shared" si="81"/>
        <v/>
      </c>
    </row>
    <row r="596" spans="1:8" ht="30" x14ac:dyDescent="0.25">
      <c r="A596" s="24">
        <f>IF(D596="","",SUM($H$1:H596))</f>
        <v>180</v>
      </c>
      <c r="B596" s="57"/>
      <c r="C596" s="22" t="s">
        <v>77</v>
      </c>
      <c r="D596" s="5" t="s">
        <v>4</v>
      </c>
      <c r="E596" s="6">
        <v>1</v>
      </c>
      <c r="F596" s="7"/>
      <c r="G596" s="51">
        <f t="shared" ref="G596" si="85">E596*F596</f>
        <v>0</v>
      </c>
      <c r="H596" s="25">
        <f t="shared" si="81"/>
        <v>1</v>
      </c>
    </row>
    <row r="597" spans="1:8" x14ac:dyDescent="0.25">
      <c r="A597" s="24" t="str">
        <f>IF(D597="","",SUM($H$1:H597))</f>
        <v/>
      </c>
      <c r="B597" s="57"/>
      <c r="C597" s="22"/>
      <c r="D597" s="68"/>
      <c r="E597" s="69"/>
      <c r="F597" s="51"/>
      <c r="G597" s="70"/>
      <c r="H597" s="25" t="str">
        <f t="shared" si="81"/>
        <v/>
      </c>
    </row>
    <row r="598" spans="1:8" x14ac:dyDescent="0.25">
      <c r="A598" s="24" t="str">
        <f>IF(D598="","",SUM($H$1:H598))</f>
        <v/>
      </c>
      <c r="B598" s="57"/>
      <c r="C598" s="22" t="s">
        <v>78</v>
      </c>
      <c r="D598" s="5"/>
      <c r="E598" s="6"/>
      <c r="F598" s="7"/>
      <c r="G598" s="51"/>
      <c r="H598" s="25" t="str">
        <f t="shared" si="81"/>
        <v/>
      </c>
    </row>
    <row r="599" spans="1:8" x14ac:dyDescent="0.25">
      <c r="A599" s="24" t="str">
        <f>IF(D599="","",SUM($H$1:H599))</f>
        <v/>
      </c>
      <c r="B599" s="57"/>
      <c r="C599" s="22"/>
      <c r="D599" s="68"/>
      <c r="E599" s="69"/>
      <c r="F599" s="51"/>
      <c r="G599" s="70"/>
      <c r="H599" s="25" t="str">
        <f t="shared" si="81"/>
        <v/>
      </c>
    </row>
    <row r="600" spans="1:8" x14ac:dyDescent="0.25">
      <c r="A600" s="24">
        <f>IF(D600="","",SUM($H$1:H600))</f>
        <v>181</v>
      </c>
      <c r="B600" s="57"/>
      <c r="C600" s="22" t="s">
        <v>79</v>
      </c>
      <c r="D600" s="5" t="s">
        <v>4</v>
      </c>
      <c r="E600" s="6">
        <v>1</v>
      </c>
      <c r="F600" s="7"/>
      <c r="G600" s="51">
        <f t="shared" ref="G600" si="86">E600*F600</f>
        <v>0</v>
      </c>
      <c r="H600" s="25">
        <f t="shared" si="81"/>
        <v>1</v>
      </c>
    </row>
    <row r="601" spans="1:8" x14ac:dyDescent="0.25">
      <c r="A601" s="24" t="str">
        <f>IF(D601="","",SUM($H$1:H601))</f>
        <v/>
      </c>
      <c r="B601" s="57"/>
      <c r="C601" s="22"/>
      <c r="D601" s="68"/>
      <c r="E601" s="69"/>
      <c r="F601" s="51"/>
      <c r="G601" s="70"/>
      <c r="H601" s="25" t="str">
        <f t="shared" si="81"/>
        <v/>
      </c>
    </row>
    <row r="602" spans="1:8" ht="30" x14ac:dyDescent="0.25">
      <c r="A602" s="24">
        <f>IF(D602="","",SUM($H$1:H602))</f>
        <v>182</v>
      </c>
      <c r="B602" s="57"/>
      <c r="C602" s="22" t="s">
        <v>80</v>
      </c>
      <c r="D602" s="5" t="s">
        <v>4</v>
      </c>
      <c r="E602" s="6">
        <v>1</v>
      </c>
      <c r="F602" s="7"/>
      <c r="G602" s="51">
        <f t="shared" ref="G602" si="87">E602*F602</f>
        <v>0</v>
      </c>
      <c r="H602" s="25">
        <f t="shared" si="81"/>
        <v>1</v>
      </c>
    </row>
    <row r="603" spans="1:8" x14ac:dyDescent="0.25">
      <c r="A603" s="24" t="str">
        <f>IF(D603="","",SUM($H$1:H603))</f>
        <v/>
      </c>
      <c r="B603" s="57"/>
      <c r="C603" s="22"/>
      <c r="D603" s="68"/>
      <c r="E603" s="69"/>
      <c r="F603" s="51"/>
      <c r="G603" s="70"/>
      <c r="H603" s="25" t="str">
        <f t="shared" si="81"/>
        <v/>
      </c>
    </row>
    <row r="604" spans="1:8" x14ac:dyDescent="0.25">
      <c r="A604" s="24">
        <f>IF(D604="","",SUM($H$1:H604))</f>
        <v>183</v>
      </c>
      <c r="B604" s="57"/>
      <c r="C604" s="22" t="s">
        <v>81</v>
      </c>
      <c r="D604" s="5" t="s">
        <v>4</v>
      </c>
      <c r="E604" s="6">
        <v>1</v>
      </c>
      <c r="F604" s="7"/>
      <c r="G604" s="51">
        <f t="shared" ref="G604" si="88">E604*F604</f>
        <v>0</v>
      </c>
      <c r="H604" s="25">
        <f t="shared" si="81"/>
        <v>1</v>
      </c>
    </row>
    <row r="605" spans="1:8" x14ac:dyDescent="0.25">
      <c r="A605" s="24" t="str">
        <f>IF(D605="","",SUM($H$1:H605))</f>
        <v/>
      </c>
      <c r="B605" s="57"/>
      <c r="C605" s="22"/>
      <c r="D605" s="68"/>
      <c r="E605" s="69"/>
      <c r="F605" s="51"/>
      <c r="G605" s="70"/>
      <c r="H605" s="25" t="str">
        <f t="shared" si="81"/>
        <v/>
      </c>
    </row>
    <row r="606" spans="1:8" x14ac:dyDescent="0.25">
      <c r="A606" s="24">
        <f>IF(D606="","",SUM($H$1:H606))</f>
        <v>184</v>
      </c>
      <c r="B606" s="57"/>
      <c r="C606" s="22" t="s">
        <v>82</v>
      </c>
      <c r="D606" s="5" t="s">
        <v>4</v>
      </c>
      <c r="E606" s="6">
        <v>1</v>
      </c>
      <c r="F606" s="7"/>
      <c r="G606" s="51">
        <f t="shared" ref="G606" si="89">E606*F606</f>
        <v>0</v>
      </c>
      <c r="H606" s="25">
        <f t="shared" si="81"/>
        <v>1</v>
      </c>
    </row>
    <row r="607" spans="1:8" x14ac:dyDescent="0.25">
      <c r="A607" s="24" t="str">
        <f>IF(D607="","",SUM($H$1:H607))</f>
        <v/>
      </c>
      <c r="B607" s="50"/>
      <c r="C607" s="95"/>
      <c r="D607" s="40"/>
      <c r="E607" s="92"/>
      <c r="F607" s="52"/>
      <c r="G607" s="47"/>
      <c r="H607" s="25" t="str">
        <f t="shared" si="81"/>
        <v/>
      </c>
    </row>
    <row r="608" spans="1:8" x14ac:dyDescent="0.25">
      <c r="A608" s="24" t="str">
        <f>IF(D608="","",SUM($H$1:H608))</f>
        <v/>
      </c>
      <c r="B608" s="50"/>
      <c r="C608" s="95"/>
      <c r="D608" s="40"/>
      <c r="E608" s="94" t="s">
        <v>231</v>
      </c>
      <c r="F608" s="96">
        <f>SUM(G592:G607)</f>
        <v>0</v>
      </c>
      <c r="G608" s="97"/>
      <c r="H608" s="25" t="str">
        <f t="shared" si="81"/>
        <v/>
      </c>
    </row>
    <row r="609" spans="1:8" x14ac:dyDescent="0.25">
      <c r="A609" s="24" t="str">
        <f>IF(D609="","",SUM($H$1:H609))</f>
        <v/>
      </c>
      <c r="B609" s="50"/>
      <c r="C609" s="95"/>
      <c r="D609" s="40"/>
      <c r="E609" s="94"/>
      <c r="F609" s="52"/>
      <c r="G609" s="97"/>
      <c r="H609" s="25" t="str">
        <f t="shared" si="81"/>
        <v/>
      </c>
    </row>
    <row r="610" spans="1:8" x14ac:dyDescent="0.25">
      <c r="A610" s="24" t="str">
        <f>IF(D610="","",SUM($H$1:H610))</f>
        <v/>
      </c>
      <c r="B610" s="61" t="s">
        <v>375</v>
      </c>
      <c r="C610" s="62" t="s">
        <v>355</v>
      </c>
      <c r="D610" s="63"/>
      <c r="E610" s="92"/>
      <c r="F610" s="125"/>
      <c r="G610" s="51"/>
      <c r="H610" s="25" t="str">
        <f t="shared" si="81"/>
        <v/>
      </c>
    </row>
    <row r="611" spans="1:8" x14ac:dyDescent="0.25">
      <c r="A611" s="24" t="str">
        <f>IF(D611="","",SUM($H$1:H611))</f>
        <v/>
      </c>
      <c r="B611" s="61"/>
      <c r="C611" s="62"/>
      <c r="D611" s="63"/>
      <c r="E611" s="92"/>
      <c r="F611" s="125"/>
      <c r="G611" s="51"/>
      <c r="H611" s="25" t="str">
        <f t="shared" si="81"/>
        <v/>
      </c>
    </row>
    <row r="612" spans="1:8" x14ac:dyDescent="0.25">
      <c r="A612" s="24" t="str">
        <f>IF(D612="","",SUM($H$1:H612))</f>
        <v/>
      </c>
      <c r="B612" s="50"/>
      <c r="C612" s="45" t="s">
        <v>74</v>
      </c>
      <c r="D612" s="40"/>
      <c r="E612" s="92"/>
      <c r="F612" s="52"/>
      <c r="G612" s="47"/>
      <c r="H612" s="25" t="str">
        <f t="shared" si="81"/>
        <v/>
      </c>
    </row>
    <row r="613" spans="1:8" x14ac:dyDescent="0.25">
      <c r="A613" s="24" t="str">
        <f>IF(D613="","",SUM($H$1:H613))</f>
        <v/>
      </c>
      <c r="B613" s="50"/>
      <c r="C613" s="108"/>
      <c r="D613" s="40"/>
      <c r="E613" s="92"/>
      <c r="F613" s="52"/>
      <c r="G613" s="47"/>
      <c r="H613" s="25" t="str">
        <f t="shared" si="81"/>
        <v/>
      </c>
    </row>
    <row r="614" spans="1:8" x14ac:dyDescent="0.25">
      <c r="A614" s="24">
        <f>IF(D614="","",SUM($H$1:H614))</f>
        <v>185</v>
      </c>
      <c r="B614" s="50"/>
      <c r="C614" s="108" t="s">
        <v>75</v>
      </c>
      <c r="D614" s="43" t="s">
        <v>4</v>
      </c>
      <c r="E614" s="44">
        <v>1</v>
      </c>
      <c r="F614" s="49"/>
      <c r="G614" s="52">
        <f t="shared" ref="G614:G624" si="90">E614*F614</f>
        <v>0</v>
      </c>
      <c r="H614" s="25">
        <f t="shared" si="81"/>
        <v>1</v>
      </c>
    </row>
    <row r="615" spans="1:8" x14ac:dyDescent="0.25">
      <c r="A615" s="24" t="str">
        <f>IF(D615="","",SUM($H$1:H615))</f>
        <v/>
      </c>
      <c r="B615" s="50"/>
      <c r="C615" s="163"/>
      <c r="D615" s="40"/>
      <c r="E615" s="94"/>
      <c r="F615" s="52"/>
      <c r="G615" s="52">
        <f t="shared" si="90"/>
        <v>0</v>
      </c>
      <c r="H615" s="25" t="str">
        <f t="shared" si="81"/>
        <v/>
      </c>
    </row>
    <row r="616" spans="1:8" x14ac:dyDescent="0.25">
      <c r="A616" s="24">
        <f>IF(D616="","",SUM($H$1:H616))</f>
        <v>186</v>
      </c>
      <c r="B616" s="126" t="s">
        <v>377</v>
      </c>
      <c r="C616" s="127" t="s">
        <v>376</v>
      </c>
      <c r="D616" s="5" t="s">
        <v>24</v>
      </c>
      <c r="E616" s="81">
        <v>8</v>
      </c>
      <c r="F616" s="49"/>
      <c r="G616" s="52">
        <f t="shared" si="90"/>
        <v>0</v>
      </c>
      <c r="H616" s="25">
        <f t="shared" si="81"/>
        <v>1</v>
      </c>
    </row>
    <row r="617" spans="1:8" x14ac:dyDescent="0.25">
      <c r="A617" s="24" t="str">
        <f>IF(D617="","",SUM($H$1:H617))</f>
        <v/>
      </c>
      <c r="B617" s="126"/>
      <c r="C617" s="127"/>
      <c r="D617" s="164"/>
      <c r="E617" s="94"/>
      <c r="F617" s="52"/>
      <c r="G617" s="52">
        <f t="shared" si="90"/>
        <v>0</v>
      </c>
      <c r="H617" s="25" t="str">
        <f t="shared" si="81"/>
        <v/>
      </c>
    </row>
    <row r="618" spans="1:8" x14ac:dyDescent="0.25">
      <c r="A618" s="24"/>
      <c r="B618" s="126"/>
      <c r="C618" s="127"/>
      <c r="D618" s="164"/>
      <c r="E618" s="94"/>
      <c r="F618" s="52"/>
      <c r="G618" s="52"/>
      <c r="H618" s="25"/>
    </row>
    <row r="619" spans="1:8" x14ac:dyDescent="0.25">
      <c r="A619" s="24">
        <f>IF(D619="","",SUM($H$1:H619))</f>
        <v>187</v>
      </c>
      <c r="B619" s="126" t="s">
        <v>379</v>
      </c>
      <c r="C619" s="127" t="s">
        <v>378</v>
      </c>
      <c r="D619" s="43" t="s">
        <v>4</v>
      </c>
      <c r="E619" s="44">
        <v>20</v>
      </c>
      <c r="F619" s="49"/>
      <c r="G619" s="52">
        <f t="shared" si="90"/>
        <v>0</v>
      </c>
      <c r="H619" s="25">
        <f t="shared" si="81"/>
        <v>1</v>
      </c>
    </row>
    <row r="620" spans="1:8" x14ac:dyDescent="0.25">
      <c r="A620" s="24" t="str">
        <f>IF(D620="","",SUM($H$1:H620))</f>
        <v/>
      </c>
      <c r="B620" s="126"/>
      <c r="C620" s="127"/>
      <c r="D620" s="164"/>
      <c r="E620" s="94"/>
      <c r="F620" s="52"/>
      <c r="G620" s="52">
        <f t="shared" si="90"/>
        <v>0</v>
      </c>
      <c r="H620" s="25" t="str">
        <f t="shared" si="81"/>
        <v/>
      </c>
    </row>
    <row r="621" spans="1:8" ht="28.5" x14ac:dyDescent="0.25">
      <c r="A621" s="24">
        <f>IF(D621="","",SUM($H$1:H621))</f>
        <v>188</v>
      </c>
      <c r="B621" s="126" t="s">
        <v>396</v>
      </c>
      <c r="C621" s="165" t="s">
        <v>380</v>
      </c>
      <c r="D621" s="43" t="s">
        <v>102</v>
      </c>
      <c r="E621" s="44">
        <v>1</v>
      </c>
      <c r="F621" s="49"/>
      <c r="G621" s="52">
        <f t="shared" si="90"/>
        <v>0</v>
      </c>
      <c r="H621" s="25">
        <f t="shared" si="81"/>
        <v>1</v>
      </c>
    </row>
    <row r="622" spans="1:8" x14ac:dyDescent="0.25">
      <c r="A622" s="24" t="str">
        <f>IF(D622="","",SUM($H$1:H622))</f>
        <v/>
      </c>
      <c r="B622" s="50"/>
      <c r="C622" s="95"/>
      <c r="D622" s="40"/>
      <c r="E622" s="92"/>
      <c r="F622" s="52"/>
      <c r="G622" s="52">
        <f t="shared" si="90"/>
        <v>0</v>
      </c>
      <c r="H622" s="25" t="str">
        <f t="shared" si="81"/>
        <v/>
      </c>
    </row>
    <row r="623" spans="1:8" x14ac:dyDescent="0.25">
      <c r="A623" s="24" t="str">
        <f>IF(D623="","",SUM($H$1:H623))</f>
        <v/>
      </c>
      <c r="B623" s="50"/>
      <c r="C623" s="95"/>
      <c r="D623" s="40"/>
      <c r="E623" s="94" t="s">
        <v>231</v>
      </c>
      <c r="F623" s="96">
        <f>SUM(G610:G622)</f>
        <v>0</v>
      </c>
      <c r="G623" s="52"/>
      <c r="H623" s="25" t="str">
        <f t="shared" si="81"/>
        <v/>
      </c>
    </row>
    <row r="624" spans="1:8" x14ac:dyDescent="0.25">
      <c r="A624" s="24" t="str">
        <f>IF(D624="","",SUM($H$1:H624))</f>
        <v/>
      </c>
      <c r="B624" s="50"/>
      <c r="C624" s="95"/>
      <c r="D624" s="166"/>
      <c r="E624" s="94"/>
      <c r="F624" s="52"/>
      <c r="G624" s="52">
        <f t="shared" si="90"/>
        <v>0</v>
      </c>
      <c r="H624" s="25" t="str">
        <f t="shared" si="81"/>
        <v/>
      </c>
    </row>
    <row r="625" spans="1:28" x14ac:dyDescent="0.25">
      <c r="A625" s="24" t="str">
        <f>IF(D625="","",SUM($H$1:H625))</f>
        <v/>
      </c>
      <c r="B625" s="57"/>
      <c r="C625" s="22"/>
      <c r="D625" s="68"/>
      <c r="E625" s="69"/>
      <c r="F625" s="51"/>
      <c r="G625" s="70"/>
      <c r="H625" s="25" t="str">
        <f t="shared" si="81"/>
        <v/>
      </c>
    </row>
    <row r="626" spans="1:28" x14ac:dyDescent="0.25">
      <c r="A626" s="24" t="str">
        <f>IF(D626="","",SUM($H$1:H626))</f>
        <v/>
      </c>
      <c r="B626" s="50" t="s">
        <v>270</v>
      </c>
      <c r="C626" s="45" t="s">
        <v>204</v>
      </c>
      <c r="D626" s="40"/>
      <c r="E626" s="92"/>
      <c r="F626" s="125"/>
      <c r="G626" s="51">
        <f t="shared" si="39"/>
        <v>0</v>
      </c>
      <c r="H626" s="25" t="str">
        <f t="shared" si="81"/>
        <v/>
      </c>
    </row>
    <row r="627" spans="1:28" x14ac:dyDescent="0.25">
      <c r="A627" s="24" t="str">
        <f>IF(D627="","",SUM($H$1:H627))</f>
        <v/>
      </c>
      <c r="B627" s="50"/>
      <c r="C627" s="110"/>
      <c r="D627" s="40"/>
      <c r="E627" s="92"/>
      <c r="F627" s="125"/>
      <c r="G627" s="51">
        <f t="shared" si="39"/>
        <v>0</v>
      </c>
      <c r="H627" s="25" t="str">
        <f t="shared" si="81"/>
        <v/>
      </c>
    </row>
    <row r="628" spans="1:28" x14ac:dyDescent="0.25">
      <c r="A628" s="24">
        <f>IF(D628="","",SUM($H$1:H628))</f>
        <v>189</v>
      </c>
      <c r="B628" s="50" t="s">
        <v>271</v>
      </c>
      <c r="C628" s="45" t="s">
        <v>206</v>
      </c>
      <c r="D628" s="43" t="s">
        <v>128</v>
      </c>
      <c r="E628" s="132">
        <v>50</v>
      </c>
      <c r="F628" s="133"/>
      <c r="G628" s="51">
        <f t="shared" si="39"/>
        <v>0</v>
      </c>
      <c r="H628" s="25">
        <f t="shared" si="81"/>
        <v>1</v>
      </c>
    </row>
    <row r="629" spans="1:28" x14ac:dyDescent="0.25">
      <c r="A629" s="24" t="str">
        <f>IF(D629="","",SUM($H$1:H629))</f>
        <v/>
      </c>
      <c r="B629" s="50"/>
      <c r="C629" s="95"/>
      <c r="D629" s="40"/>
      <c r="E629" s="92"/>
      <c r="F629" s="52"/>
      <c r="G629" s="51">
        <f t="shared" si="39"/>
        <v>0</v>
      </c>
      <c r="H629" s="25" t="str">
        <f t="shared" si="81"/>
        <v/>
      </c>
    </row>
    <row r="630" spans="1:28" x14ac:dyDescent="0.25">
      <c r="A630" s="24" t="str">
        <f>IF(D630="","",SUM($H$1:H630))</f>
        <v/>
      </c>
      <c r="B630" s="50"/>
      <c r="C630" s="95"/>
      <c r="D630" s="40"/>
      <c r="E630" s="94" t="s">
        <v>231</v>
      </c>
      <c r="F630" s="96">
        <f>SUM(G628:G629)</f>
        <v>0</v>
      </c>
      <c r="G630" s="51"/>
      <c r="H630" s="25" t="str">
        <f t="shared" si="81"/>
        <v/>
      </c>
    </row>
    <row r="631" spans="1:28" x14ac:dyDescent="0.25">
      <c r="A631" s="24" t="str">
        <f>IF(D631="","",SUM($H$1:H631))</f>
        <v/>
      </c>
      <c r="B631" s="50"/>
      <c r="C631" s="108"/>
      <c r="D631" s="43"/>
      <c r="E631" s="44"/>
      <c r="F631" s="133"/>
      <c r="G631" s="51"/>
      <c r="H631" s="25" t="str">
        <f t="shared" si="81"/>
        <v/>
      </c>
    </row>
    <row r="632" spans="1:28" x14ac:dyDescent="0.25">
      <c r="A632" s="24" t="str">
        <f>IF(D632="","",SUM($H$1:H632))</f>
        <v/>
      </c>
      <c r="B632" s="50"/>
      <c r="C632" s="108"/>
      <c r="D632" s="43"/>
      <c r="E632" s="44"/>
      <c r="F632" s="133"/>
      <c r="G632" s="51"/>
      <c r="H632" s="25" t="str">
        <f t="shared" si="81"/>
        <v/>
      </c>
    </row>
    <row r="633" spans="1:28" x14ac:dyDescent="0.25">
      <c r="A633" s="24">
        <f>IF(D633="","",SUM($H$1:H633))</f>
        <v>190</v>
      </c>
      <c r="B633" s="50" t="s">
        <v>272</v>
      </c>
      <c r="C633" s="45" t="s">
        <v>208</v>
      </c>
      <c r="D633" s="43" t="s">
        <v>130</v>
      </c>
      <c r="E633" s="44">
        <v>1</v>
      </c>
      <c r="F633" s="133"/>
      <c r="G633" s="51">
        <f t="shared" si="39"/>
        <v>0</v>
      </c>
      <c r="H633" s="25">
        <f t="shared" si="81"/>
        <v>1</v>
      </c>
    </row>
    <row r="634" spans="1:28" x14ac:dyDescent="0.25">
      <c r="A634" s="24" t="str">
        <f>IF(D634="","",SUM($H$1:H634))</f>
        <v/>
      </c>
      <c r="B634" s="50"/>
      <c r="C634" s="95"/>
      <c r="D634" s="40"/>
      <c r="E634" s="92"/>
      <c r="F634" s="52"/>
      <c r="G634" s="51">
        <f t="shared" si="39"/>
        <v>0</v>
      </c>
      <c r="H634" s="25" t="str">
        <f t="shared" si="81"/>
        <v/>
      </c>
    </row>
    <row r="635" spans="1:28" x14ac:dyDescent="0.25">
      <c r="A635" s="24" t="str">
        <f>IF(D635="","",SUM($H$1:H635))</f>
        <v/>
      </c>
      <c r="B635" s="50"/>
      <c r="C635" s="95"/>
      <c r="D635" s="40"/>
      <c r="E635" s="94" t="s">
        <v>231</v>
      </c>
      <c r="F635" s="96">
        <f>SUM(G633:G634)</f>
        <v>0</v>
      </c>
      <c r="G635" s="51"/>
      <c r="H635" s="25" t="str">
        <f t="shared" si="81"/>
        <v/>
      </c>
    </row>
    <row r="636" spans="1:28" x14ac:dyDescent="0.25">
      <c r="A636" s="24" t="str">
        <f>IF(D636="","",SUM($H$1:H636))</f>
        <v/>
      </c>
      <c r="B636" s="50"/>
      <c r="C636" s="95"/>
      <c r="D636" s="40"/>
      <c r="E636" s="92"/>
      <c r="F636" s="125"/>
      <c r="G636" s="136"/>
      <c r="H636" s="25" t="str">
        <f t="shared" ref="H636:H669" si="91">IF(D636="","",1)</f>
        <v/>
      </c>
    </row>
    <row r="637" spans="1:28" s="137" customFormat="1" x14ac:dyDescent="0.25">
      <c r="A637" s="202" t="s">
        <v>108</v>
      </c>
      <c r="B637" s="202"/>
      <c r="C637" s="202"/>
      <c r="D637" s="202"/>
      <c r="E637" s="202"/>
      <c r="F637" s="202"/>
      <c r="G637" s="35">
        <f>SUM(G4:G636)</f>
        <v>0</v>
      </c>
      <c r="H637" s="25" t="str">
        <f t="shared" si="91"/>
        <v/>
      </c>
    </row>
    <row r="638" spans="1:28" s="137" customFormat="1" x14ac:dyDescent="0.25">
      <c r="A638" s="202" t="s">
        <v>6</v>
      </c>
      <c r="B638" s="202"/>
      <c r="C638" s="202"/>
      <c r="D638" s="202"/>
      <c r="E638" s="202"/>
      <c r="F638" s="202"/>
      <c r="G638" s="33">
        <f>G637*0.2</f>
        <v>0</v>
      </c>
      <c r="H638" s="25" t="str">
        <f t="shared" si="91"/>
        <v/>
      </c>
    </row>
    <row r="639" spans="1:28" s="137" customFormat="1" x14ac:dyDescent="0.25">
      <c r="A639" s="202" t="s">
        <v>7</v>
      </c>
      <c r="B639" s="202"/>
      <c r="C639" s="202"/>
      <c r="D639" s="202"/>
      <c r="E639" s="202"/>
      <c r="F639" s="202"/>
      <c r="G639" s="33">
        <f>SUM(G637:G638)</f>
        <v>0</v>
      </c>
      <c r="H639" s="25" t="str">
        <f t="shared" si="91"/>
        <v/>
      </c>
    </row>
    <row r="640" spans="1:28" s="138" customFormat="1" x14ac:dyDescent="0.25">
      <c r="A640" s="24" t="str">
        <f>IF(D640="","",SUM($H$1:H640))</f>
        <v/>
      </c>
      <c r="B640" s="50"/>
      <c r="C640" s="95"/>
      <c r="D640" s="40"/>
      <c r="E640" s="92"/>
      <c r="F640" s="125"/>
      <c r="G640" s="51">
        <f t="shared" ref="G640:G641" si="92">E640*F640</f>
        <v>0</v>
      </c>
      <c r="H640" s="25" t="str">
        <f t="shared" si="91"/>
        <v/>
      </c>
      <c r="I640" s="64"/>
      <c r="J640" s="64"/>
      <c r="K640" s="64"/>
      <c r="L640" s="64"/>
      <c r="M640" s="64"/>
      <c r="N640" s="64"/>
      <c r="O640" s="64"/>
      <c r="P640" s="64"/>
      <c r="Q640" s="64"/>
      <c r="R640" s="64"/>
      <c r="S640" s="64"/>
      <c r="T640" s="64"/>
      <c r="U640" s="64"/>
      <c r="V640" s="64"/>
      <c r="W640" s="64"/>
      <c r="X640" s="64"/>
      <c r="Y640" s="64"/>
      <c r="Z640" s="64"/>
      <c r="AA640" s="64"/>
      <c r="AB640" s="64"/>
    </row>
    <row r="641" spans="1:28" s="138" customFormat="1" x14ac:dyDescent="0.25">
      <c r="A641" s="24" t="str">
        <f>IF(D641="","",SUM($H$1:H641))</f>
        <v/>
      </c>
      <c r="B641" s="50" t="s">
        <v>237</v>
      </c>
      <c r="C641" s="45" t="s">
        <v>230</v>
      </c>
      <c r="D641" s="40"/>
      <c r="E641" s="92"/>
      <c r="F641" s="125"/>
      <c r="G641" s="51">
        <f t="shared" si="92"/>
        <v>0</v>
      </c>
      <c r="H641" s="25" t="str">
        <f t="shared" si="91"/>
        <v/>
      </c>
      <c r="I641" s="64"/>
      <c r="J641" s="64"/>
      <c r="K641" s="64"/>
      <c r="L641" s="64"/>
      <c r="M641" s="64"/>
      <c r="N641" s="64"/>
      <c r="O641" s="64"/>
      <c r="P641" s="64"/>
      <c r="Q641" s="64"/>
      <c r="R641" s="64"/>
      <c r="S641" s="64"/>
      <c r="T641" s="64"/>
      <c r="U641" s="64"/>
      <c r="V641" s="64"/>
      <c r="W641" s="64"/>
      <c r="X641" s="64"/>
      <c r="Y641" s="64"/>
      <c r="Z641" s="64"/>
      <c r="AA641" s="64"/>
      <c r="AB641" s="64"/>
    </row>
    <row r="642" spans="1:28" s="138" customFormat="1" x14ac:dyDescent="0.25">
      <c r="A642" s="24" t="str">
        <f>IF(D642="","",SUM($H$1:H642))</f>
        <v/>
      </c>
      <c r="B642" s="50"/>
      <c r="C642" s="110"/>
      <c r="D642" s="40"/>
      <c r="E642" s="92"/>
      <c r="F642" s="125"/>
      <c r="G642" s="51"/>
      <c r="H642" s="25" t="str">
        <f t="shared" si="91"/>
        <v/>
      </c>
      <c r="I642" s="64"/>
      <c r="J642" s="64"/>
      <c r="K642" s="64"/>
      <c r="L642" s="64"/>
      <c r="M642" s="64"/>
      <c r="N642" s="64"/>
      <c r="O642" s="64"/>
      <c r="P642" s="64"/>
      <c r="Q642" s="64"/>
      <c r="R642" s="64"/>
      <c r="S642" s="64"/>
      <c r="T642" s="64"/>
      <c r="U642" s="64"/>
      <c r="V642" s="64"/>
      <c r="W642" s="64"/>
      <c r="X642" s="64"/>
      <c r="Y642" s="64"/>
      <c r="Z642" s="64"/>
      <c r="AA642" s="64"/>
      <c r="AB642" s="64"/>
    </row>
    <row r="643" spans="1:28" s="138" customFormat="1" x14ac:dyDescent="0.25">
      <c r="A643" s="24" t="str">
        <f>IF(D643="","",SUM($H$1:H643))</f>
        <v/>
      </c>
      <c r="B643" s="50" t="s">
        <v>262</v>
      </c>
      <c r="C643" s="45" t="s">
        <v>238</v>
      </c>
      <c r="D643" s="40"/>
      <c r="E643" s="92"/>
      <c r="F643" s="125"/>
      <c r="G643" s="51"/>
      <c r="H643" s="25" t="str">
        <f t="shared" si="91"/>
        <v/>
      </c>
      <c r="I643" s="64"/>
      <c r="J643" s="64"/>
      <c r="K643" s="64"/>
      <c r="L643" s="64"/>
      <c r="M643" s="64"/>
      <c r="N643" s="64"/>
      <c r="O643" s="64"/>
      <c r="P643" s="64"/>
      <c r="Q643" s="64"/>
      <c r="R643" s="64"/>
      <c r="S643" s="64"/>
      <c r="T643" s="64"/>
      <c r="U643" s="64"/>
      <c r="V643" s="64"/>
      <c r="W643" s="64"/>
      <c r="X643" s="64"/>
      <c r="Y643" s="64"/>
      <c r="Z643" s="64"/>
      <c r="AA643" s="64"/>
      <c r="AB643" s="64"/>
    </row>
    <row r="644" spans="1:28" s="138" customFormat="1" x14ac:dyDescent="0.25">
      <c r="A644" s="24" t="str">
        <f>IF(D644="","",SUM($H$1:H644))</f>
        <v/>
      </c>
      <c r="B644" s="50"/>
      <c r="C644" s="45"/>
      <c r="D644" s="40"/>
      <c r="E644" s="92"/>
      <c r="F644" s="125"/>
      <c r="G644" s="51"/>
      <c r="H644" s="25" t="str">
        <f t="shared" si="91"/>
        <v/>
      </c>
      <c r="I644" s="64"/>
      <c r="J644" s="64"/>
      <c r="K644" s="64"/>
      <c r="L644" s="64"/>
      <c r="M644" s="64"/>
      <c r="N644" s="64"/>
      <c r="O644" s="64"/>
      <c r="P644" s="64"/>
      <c r="Q644" s="64"/>
      <c r="R644" s="64"/>
      <c r="S644" s="64"/>
      <c r="T644" s="64"/>
      <c r="U644" s="64"/>
      <c r="V644" s="64"/>
      <c r="W644" s="64"/>
      <c r="X644" s="64"/>
      <c r="Y644" s="64"/>
      <c r="Z644" s="64"/>
      <c r="AA644" s="64"/>
      <c r="AB644" s="64"/>
    </row>
    <row r="645" spans="1:28" s="138" customFormat="1" x14ac:dyDescent="0.25">
      <c r="A645" s="24">
        <f>IF(D645="","",SUM($H$1:H645))</f>
        <v>191</v>
      </c>
      <c r="B645" s="139"/>
      <c r="C645" s="140" t="s">
        <v>251</v>
      </c>
      <c r="D645" s="5" t="s">
        <v>34</v>
      </c>
      <c r="E645" s="122">
        <v>1</v>
      </c>
      <c r="F645" s="141"/>
      <c r="G645" s="142">
        <f t="shared" ref="G645:G665" si="93">E645*F645</f>
        <v>0</v>
      </c>
      <c r="H645" s="25">
        <f t="shared" si="91"/>
        <v>1</v>
      </c>
      <c r="I645" s="64"/>
      <c r="J645" s="64"/>
      <c r="K645" s="64"/>
      <c r="L645" s="64"/>
      <c r="M645" s="64"/>
      <c r="N645" s="64"/>
      <c r="O645" s="64"/>
      <c r="P645" s="64"/>
      <c r="Q645" s="64"/>
      <c r="R645" s="64"/>
      <c r="S645" s="64"/>
      <c r="T645" s="64"/>
      <c r="U645" s="64"/>
      <c r="V645" s="64"/>
      <c r="W645" s="64"/>
      <c r="X645" s="64"/>
      <c r="Y645" s="64"/>
      <c r="Z645" s="64"/>
      <c r="AA645" s="64"/>
      <c r="AB645" s="64"/>
    </row>
    <row r="646" spans="1:28" s="138" customFormat="1" x14ac:dyDescent="0.25">
      <c r="A646" s="24" t="str">
        <f>IF(D646="","",SUM($H$1:H646))</f>
        <v/>
      </c>
      <c r="B646" s="139"/>
      <c r="C646" s="140"/>
      <c r="D646" s="5"/>
      <c r="E646" s="122"/>
      <c r="F646" s="141"/>
      <c r="G646" s="142"/>
      <c r="H646" s="25" t="str">
        <f t="shared" si="91"/>
        <v/>
      </c>
      <c r="I646" s="64"/>
      <c r="J646" s="64"/>
      <c r="K646" s="64"/>
      <c r="L646" s="64"/>
      <c r="M646" s="64"/>
      <c r="N646" s="64"/>
      <c r="O646" s="64"/>
      <c r="P646" s="64"/>
      <c r="Q646" s="64"/>
      <c r="R646" s="64"/>
      <c r="S646" s="64"/>
      <c r="T646" s="64"/>
      <c r="U646" s="64"/>
      <c r="V646" s="64"/>
      <c r="W646" s="64"/>
      <c r="X646" s="64"/>
      <c r="Y646" s="64"/>
      <c r="Z646" s="64"/>
      <c r="AA646" s="64"/>
      <c r="AB646" s="64"/>
    </row>
    <row r="647" spans="1:28" s="138" customFormat="1" x14ac:dyDescent="0.25">
      <c r="A647" s="24">
        <f>IF(D647="","",SUM($H$1:H647))</f>
        <v>192</v>
      </c>
      <c r="B647" s="139"/>
      <c r="C647" s="140" t="s">
        <v>101</v>
      </c>
      <c r="D647" s="5" t="s">
        <v>5</v>
      </c>
      <c r="E647" s="109">
        <f>4.2*4</f>
        <v>16.8</v>
      </c>
      <c r="F647" s="141"/>
      <c r="G647" s="142">
        <f t="shared" si="93"/>
        <v>0</v>
      </c>
      <c r="H647" s="25">
        <f t="shared" si="91"/>
        <v>1</v>
      </c>
      <c r="I647" s="64"/>
      <c r="J647" s="64"/>
      <c r="K647" s="64"/>
      <c r="L647" s="64"/>
      <c r="M647" s="64"/>
      <c r="N647" s="64"/>
      <c r="O647" s="64"/>
      <c r="P647" s="64"/>
      <c r="Q647" s="64"/>
      <c r="R647" s="64"/>
      <c r="S647" s="64"/>
      <c r="T647" s="64"/>
      <c r="U647" s="64"/>
      <c r="V647" s="64"/>
      <c r="W647" s="64"/>
      <c r="X647" s="64"/>
      <c r="Y647" s="64"/>
      <c r="Z647" s="64"/>
      <c r="AA647" s="64"/>
      <c r="AB647" s="64"/>
    </row>
    <row r="648" spans="1:28" s="138" customFormat="1" x14ac:dyDescent="0.25">
      <c r="A648" s="24" t="str">
        <f>IF(D648="","",SUM($H$1:H648))</f>
        <v/>
      </c>
      <c r="B648" s="139"/>
      <c r="C648" s="140"/>
      <c r="D648" s="5"/>
      <c r="E648" s="109"/>
      <c r="F648" s="141"/>
      <c r="G648" s="142"/>
      <c r="H648" s="25" t="str">
        <f t="shared" si="91"/>
        <v/>
      </c>
      <c r="I648" s="64"/>
      <c r="J648" s="64"/>
      <c r="K648" s="64"/>
      <c r="L648" s="64"/>
      <c r="M648" s="64"/>
      <c r="N648" s="64"/>
      <c r="O648" s="64"/>
      <c r="P648" s="64"/>
      <c r="Q648" s="64"/>
      <c r="R648" s="64"/>
      <c r="S648" s="64"/>
      <c r="T648" s="64"/>
      <c r="U648" s="64"/>
      <c r="V648" s="64"/>
      <c r="W648" s="64"/>
      <c r="X648" s="64"/>
      <c r="Y648" s="64"/>
      <c r="Z648" s="64"/>
      <c r="AA648" s="64"/>
      <c r="AB648" s="64"/>
    </row>
    <row r="649" spans="1:28" s="138" customFormat="1" ht="30" x14ac:dyDescent="0.25">
      <c r="A649" s="24">
        <f>IF(D649="","",SUM($H$1:H649))</f>
        <v>193</v>
      </c>
      <c r="B649" s="139"/>
      <c r="C649" s="140" t="s">
        <v>252</v>
      </c>
      <c r="D649" s="5" t="s">
        <v>34</v>
      </c>
      <c r="E649" s="122">
        <v>1</v>
      </c>
      <c r="F649" s="141"/>
      <c r="G649" s="142">
        <f t="shared" si="93"/>
        <v>0</v>
      </c>
      <c r="H649" s="25">
        <f t="shared" si="91"/>
        <v>1</v>
      </c>
      <c r="I649" s="64"/>
      <c r="J649" s="64"/>
      <c r="K649" s="64"/>
      <c r="L649" s="64"/>
      <c r="M649" s="64"/>
      <c r="N649" s="64"/>
      <c r="O649" s="64"/>
      <c r="P649" s="64"/>
      <c r="Q649" s="64"/>
      <c r="R649" s="64"/>
      <c r="S649" s="64"/>
      <c r="T649" s="64"/>
      <c r="U649" s="64"/>
      <c r="V649" s="64"/>
      <c r="W649" s="64"/>
      <c r="X649" s="64"/>
      <c r="Y649" s="64"/>
      <c r="Z649" s="64"/>
      <c r="AA649" s="64"/>
      <c r="AB649" s="64"/>
    </row>
    <row r="650" spans="1:28" s="138" customFormat="1" x14ac:dyDescent="0.25">
      <c r="A650" s="24" t="str">
        <f>IF(D650="","",SUM($H$1:H650))</f>
        <v/>
      </c>
      <c r="B650" s="139"/>
      <c r="C650" s="140"/>
      <c r="D650" s="143"/>
      <c r="E650" s="122"/>
      <c r="F650" s="141"/>
      <c r="G650" s="142"/>
      <c r="H650" s="25" t="str">
        <f t="shared" si="91"/>
        <v/>
      </c>
      <c r="I650" s="64"/>
      <c r="J650" s="64"/>
      <c r="K650" s="64"/>
      <c r="L650" s="64"/>
      <c r="M650" s="64"/>
      <c r="N650" s="64"/>
      <c r="O650" s="64"/>
      <c r="P650" s="64"/>
      <c r="Q650" s="64"/>
      <c r="R650" s="64"/>
      <c r="S650" s="64"/>
      <c r="T650" s="64"/>
      <c r="U650" s="64"/>
      <c r="V650" s="64"/>
      <c r="W650" s="64"/>
      <c r="X650" s="64"/>
      <c r="Y650" s="64"/>
      <c r="Z650" s="64"/>
      <c r="AA650" s="64"/>
      <c r="AB650" s="64"/>
    </row>
    <row r="651" spans="1:28" s="138" customFormat="1" x14ac:dyDescent="0.25">
      <c r="A651" s="24">
        <f>IF(D651="","",SUM($H$1:H651))</f>
        <v>194</v>
      </c>
      <c r="B651" s="139"/>
      <c r="C651" s="140" t="s">
        <v>96</v>
      </c>
      <c r="D651" s="5" t="s">
        <v>5</v>
      </c>
      <c r="E651" s="109">
        <v>40</v>
      </c>
      <c r="F651" s="141"/>
      <c r="G651" s="142">
        <f t="shared" si="93"/>
        <v>0</v>
      </c>
      <c r="H651" s="25">
        <f t="shared" si="91"/>
        <v>1</v>
      </c>
      <c r="I651" s="64"/>
      <c r="J651" s="64"/>
      <c r="K651" s="64"/>
      <c r="L651" s="64"/>
      <c r="M651" s="64"/>
      <c r="N651" s="64"/>
      <c r="O651" s="64"/>
      <c r="P651" s="64"/>
      <c r="Q651" s="64"/>
      <c r="R651" s="64"/>
      <c r="S651" s="64"/>
      <c r="T651" s="64"/>
      <c r="U651" s="64"/>
      <c r="V651" s="64"/>
      <c r="W651" s="64"/>
      <c r="X651" s="64"/>
      <c r="Y651" s="64"/>
      <c r="Z651" s="64"/>
      <c r="AA651" s="64"/>
      <c r="AB651" s="64"/>
    </row>
    <row r="652" spans="1:28" s="138" customFormat="1" x14ac:dyDescent="0.25">
      <c r="A652" s="24" t="str">
        <f>IF(D652="","",SUM($H$1:H652))</f>
        <v/>
      </c>
      <c r="B652" s="139"/>
      <c r="C652" s="140"/>
      <c r="D652" s="5"/>
      <c r="E652" s="109"/>
      <c r="F652" s="141"/>
      <c r="G652" s="142"/>
      <c r="H652" s="25" t="str">
        <f t="shared" si="91"/>
        <v/>
      </c>
      <c r="I652" s="64"/>
      <c r="J652" s="64"/>
      <c r="K652" s="64"/>
      <c r="L652" s="64"/>
      <c r="M652" s="64"/>
      <c r="N652" s="64"/>
      <c r="O652" s="64"/>
      <c r="P652" s="64"/>
      <c r="Q652" s="64"/>
      <c r="R652" s="64"/>
      <c r="S652" s="64"/>
      <c r="T652" s="64"/>
      <c r="U652" s="64"/>
      <c r="V652" s="64"/>
      <c r="W652" s="64"/>
      <c r="X652" s="64"/>
      <c r="Y652" s="64"/>
      <c r="Z652" s="64"/>
      <c r="AA652" s="64"/>
      <c r="AB652" s="64"/>
    </row>
    <row r="653" spans="1:28" s="138" customFormat="1" ht="30" x14ac:dyDescent="0.25">
      <c r="A653" s="24">
        <f>IF(D653="","",SUM($H$1:H653))</f>
        <v>195</v>
      </c>
      <c r="B653" s="139"/>
      <c r="C653" s="140" t="s">
        <v>253</v>
      </c>
      <c r="D653" s="5" t="s">
        <v>34</v>
      </c>
      <c r="E653" s="122">
        <v>1</v>
      </c>
      <c r="F653" s="141"/>
      <c r="G653" s="142">
        <f t="shared" si="93"/>
        <v>0</v>
      </c>
      <c r="H653" s="25">
        <f t="shared" si="91"/>
        <v>1</v>
      </c>
      <c r="I653" s="64"/>
      <c r="J653" s="64"/>
      <c r="K653" s="64"/>
      <c r="L653" s="64"/>
      <c r="M653" s="64"/>
      <c r="N653" s="64"/>
      <c r="O653" s="64"/>
      <c r="P653" s="64"/>
      <c r="Q653" s="64"/>
      <c r="R653" s="64"/>
      <c r="S653" s="64"/>
      <c r="T653" s="64"/>
      <c r="U653" s="64"/>
      <c r="V653" s="64"/>
      <c r="W653" s="64"/>
      <c r="X653" s="64"/>
      <c r="Y653" s="64"/>
      <c r="Z653" s="64"/>
      <c r="AA653" s="64"/>
      <c r="AB653" s="64"/>
    </row>
    <row r="654" spans="1:28" s="138" customFormat="1" x14ac:dyDescent="0.25">
      <c r="A654" s="24" t="str">
        <f>IF(D654="","",SUM($H$1:H654))</f>
        <v/>
      </c>
      <c r="B654" s="139"/>
      <c r="C654" s="140"/>
      <c r="D654" s="143"/>
      <c r="E654" s="122"/>
      <c r="F654" s="141"/>
      <c r="G654" s="142"/>
      <c r="H654" s="25" t="str">
        <f t="shared" si="91"/>
        <v/>
      </c>
      <c r="I654" s="64"/>
      <c r="J654" s="64"/>
      <c r="K654" s="64"/>
      <c r="L654" s="64"/>
      <c r="M654" s="64"/>
      <c r="N654" s="64"/>
      <c r="O654" s="64"/>
      <c r="P654" s="64"/>
      <c r="Q654" s="64"/>
      <c r="R654" s="64"/>
      <c r="S654" s="64"/>
      <c r="T654" s="64"/>
      <c r="U654" s="64"/>
      <c r="V654" s="64"/>
      <c r="W654" s="64"/>
      <c r="X654" s="64"/>
      <c r="Y654" s="64"/>
      <c r="Z654" s="64"/>
      <c r="AA654" s="64"/>
      <c r="AB654" s="64"/>
    </row>
    <row r="655" spans="1:28" s="138" customFormat="1" ht="45" x14ac:dyDescent="0.25">
      <c r="A655" s="24">
        <f>IF(D655="","",SUM($H$1:H655))</f>
        <v>196</v>
      </c>
      <c r="B655" s="139"/>
      <c r="C655" s="140" t="s">
        <v>254</v>
      </c>
      <c r="D655" s="143" t="s">
        <v>4</v>
      </c>
      <c r="E655" s="122">
        <v>2</v>
      </c>
      <c r="F655" s="141"/>
      <c r="G655" s="142">
        <f t="shared" si="93"/>
        <v>0</v>
      </c>
      <c r="H655" s="25">
        <f t="shared" si="91"/>
        <v>1</v>
      </c>
      <c r="I655" s="64"/>
      <c r="J655" s="64"/>
      <c r="K655" s="64"/>
      <c r="L655" s="64"/>
      <c r="M655" s="64"/>
      <c r="N655" s="64"/>
      <c r="O655" s="64"/>
      <c r="P655" s="64"/>
      <c r="Q655" s="64"/>
      <c r="R655" s="64"/>
      <c r="S655" s="64"/>
      <c r="T655" s="64"/>
      <c r="U655" s="64"/>
      <c r="V655" s="64"/>
      <c r="W655" s="64"/>
      <c r="X655" s="64"/>
      <c r="Y655" s="64"/>
      <c r="Z655" s="64"/>
      <c r="AA655" s="64"/>
      <c r="AB655" s="64"/>
    </row>
    <row r="656" spans="1:28" s="138" customFormat="1" x14ac:dyDescent="0.25">
      <c r="A656" s="24" t="str">
        <f>IF(D656="","",SUM($H$1:H656))</f>
        <v/>
      </c>
      <c r="B656" s="139"/>
      <c r="C656" s="140"/>
      <c r="D656" s="143"/>
      <c r="E656" s="122"/>
      <c r="F656" s="141"/>
      <c r="G656" s="142"/>
      <c r="H656" s="25" t="str">
        <f t="shared" si="91"/>
        <v/>
      </c>
      <c r="I656" s="64"/>
      <c r="J656" s="64"/>
      <c r="K656" s="64"/>
      <c r="L656" s="64"/>
      <c r="M656" s="64"/>
      <c r="N656" s="64"/>
      <c r="O656" s="64"/>
      <c r="P656" s="64"/>
      <c r="Q656" s="64"/>
      <c r="R656" s="64"/>
      <c r="S656" s="64"/>
      <c r="T656" s="64"/>
      <c r="U656" s="64"/>
      <c r="V656" s="64"/>
      <c r="W656" s="64"/>
      <c r="X656" s="64"/>
      <c r="Y656" s="64"/>
      <c r="Z656" s="64"/>
      <c r="AA656" s="64"/>
      <c r="AB656" s="64"/>
    </row>
    <row r="657" spans="1:28" s="138" customFormat="1" ht="30" x14ac:dyDescent="0.25">
      <c r="A657" s="24">
        <f>IF(D657="","",SUM($H$1:H657))</f>
        <v>197</v>
      </c>
      <c r="B657" s="139"/>
      <c r="C657" s="140" t="s">
        <v>103</v>
      </c>
      <c r="D657" s="5" t="s">
        <v>34</v>
      </c>
      <c r="E657" s="144">
        <v>1</v>
      </c>
      <c r="F657" s="141"/>
      <c r="G657" s="142">
        <f t="shared" si="93"/>
        <v>0</v>
      </c>
      <c r="H657" s="25">
        <f t="shared" si="91"/>
        <v>1</v>
      </c>
      <c r="I657" s="64"/>
      <c r="J657" s="64"/>
      <c r="K657" s="64"/>
      <c r="L657" s="64"/>
      <c r="M657" s="64"/>
      <c r="N657" s="64"/>
      <c r="O657" s="64"/>
      <c r="P657" s="64"/>
      <c r="Q657" s="64"/>
      <c r="R657" s="64"/>
      <c r="S657" s="64"/>
      <c r="T657" s="64"/>
      <c r="U657" s="64"/>
      <c r="V657" s="64"/>
      <c r="W657" s="64"/>
      <c r="X657" s="64"/>
      <c r="Y657" s="64"/>
      <c r="Z657" s="64"/>
      <c r="AA657" s="64"/>
      <c r="AB657" s="64"/>
    </row>
    <row r="658" spans="1:28" s="138" customFormat="1" x14ac:dyDescent="0.25">
      <c r="A658" s="24" t="str">
        <f>IF(D658="","",SUM($H$1:H658))</f>
        <v/>
      </c>
      <c r="B658" s="139"/>
      <c r="C658" s="140"/>
      <c r="D658" s="5"/>
      <c r="E658" s="109"/>
      <c r="F658" s="141"/>
      <c r="G658" s="142"/>
      <c r="H658" s="25" t="str">
        <f t="shared" si="91"/>
        <v/>
      </c>
      <c r="I658" s="64"/>
      <c r="J658" s="64"/>
      <c r="K658" s="64"/>
      <c r="L658" s="64"/>
      <c r="M658" s="64"/>
      <c r="N658" s="64"/>
      <c r="O658" s="64"/>
      <c r="P658" s="64"/>
      <c r="Q658" s="64"/>
      <c r="R658" s="64"/>
      <c r="S658" s="64"/>
      <c r="T658" s="64"/>
      <c r="U658" s="64"/>
      <c r="V658" s="64"/>
      <c r="W658" s="64"/>
      <c r="X658" s="64"/>
      <c r="Y658" s="64"/>
      <c r="Z658" s="64"/>
      <c r="AA658" s="64"/>
      <c r="AB658" s="64"/>
    </row>
    <row r="659" spans="1:28" s="138" customFormat="1" ht="30" x14ac:dyDescent="0.25">
      <c r="A659" s="24">
        <f>IF(D659="","",SUM($H$1:H659))</f>
        <v>198</v>
      </c>
      <c r="B659" s="139"/>
      <c r="C659" s="140" t="s">
        <v>255</v>
      </c>
      <c r="D659" s="5" t="s">
        <v>5</v>
      </c>
      <c r="E659" s="109">
        <v>80</v>
      </c>
      <c r="F659" s="141"/>
      <c r="G659" s="142">
        <f t="shared" si="93"/>
        <v>0</v>
      </c>
      <c r="H659" s="25">
        <f t="shared" si="91"/>
        <v>1</v>
      </c>
      <c r="I659" s="64"/>
      <c r="J659" s="64"/>
      <c r="K659" s="64"/>
      <c r="L659" s="64"/>
      <c r="M659" s="64"/>
      <c r="N659" s="64"/>
      <c r="O659" s="64"/>
      <c r="P659" s="64"/>
      <c r="Q659" s="64"/>
      <c r="R659" s="64"/>
      <c r="S659" s="64"/>
      <c r="T659" s="64"/>
      <c r="U659" s="64"/>
      <c r="V659" s="64"/>
      <c r="W659" s="64"/>
      <c r="X659" s="64"/>
      <c r="Y659" s="64"/>
      <c r="Z659" s="64"/>
      <c r="AA659" s="64"/>
      <c r="AB659" s="64"/>
    </row>
    <row r="660" spans="1:28" s="138" customFormat="1" x14ac:dyDescent="0.25">
      <c r="A660" s="24" t="str">
        <f>IF(D660="","",SUM($H$1:H660))</f>
        <v/>
      </c>
      <c r="B660" s="139"/>
      <c r="C660" s="140"/>
      <c r="D660" s="5"/>
      <c r="E660" s="109"/>
      <c r="F660" s="141"/>
      <c r="G660" s="142"/>
      <c r="H660" s="25" t="str">
        <f t="shared" si="91"/>
        <v/>
      </c>
      <c r="I660" s="64"/>
      <c r="J660" s="64"/>
      <c r="K660" s="64"/>
      <c r="L660" s="64"/>
      <c r="M660" s="64"/>
      <c r="N660" s="64"/>
      <c r="O660" s="64"/>
      <c r="P660" s="64"/>
      <c r="Q660" s="64"/>
      <c r="R660" s="64"/>
      <c r="S660" s="64"/>
      <c r="T660" s="64"/>
      <c r="U660" s="64"/>
      <c r="V660" s="64"/>
      <c r="W660" s="64"/>
      <c r="X660" s="64"/>
      <c r="Y660" s="64"/>
      <c r="Z660" s="64"/>
      <c r="AA660" s="64"/>
      <c r="AB660" s="64"/>
    </row>
    <row r="661" spans="1:28" s="138" customFormat="1" ht="30" x14ac:dyDescent="0.25">
      <c r="A661" s="24">
        <f>IF(D661="","",SUM($H$1:H661))</f>
        <v>199</v>
      </c>
      <c r="B661" s="139"/>
      <c r="C661" s="140" t="s">
        <v>104</v>
      </c>
      <c r="D661" s="5" t="s">
        <v>5</v>
      </c>
      <c r="E661" s="109">
        <f>1.4*1.2</f>
        <v>1.68</v>
      </c>
      <c r="F661" s="141"/>
      <c r="G661" s="142">
        <f t="shared" si="93"/>
        <v>0</v>
      </c>
      <c r="H661" s="25">
        <f t="shared" si="91"/>
        <v>1</v>
      </c>
      <c r="I661" s="64"/>
      <c r="J661" s="64"/>
      <c r="K661" s="64"/>
      <c r="L661" s="64"/>
      <c r="M661" s="64"/>
      <c r="N661" s="64"/>
      <c r="O661" s="64"/>
      <c r="P661" s="64"/>
      <c r="Q661" s="64"/>
      <c r="R661" s="64"/>
      <c r="S661" s="64"/>
      <c r="T661" s="64"/>
      <c r="U661" s="64"/>
      <c r="V661" s="64"/>
      <c r="W661" s="64"/>
      <c r="X661" s="64"/>
      <c r="Y661" s="64"/>
      <c r="Z661" s="64"/>
      <c r="AA661" s="64"/>
      <c r="AB661" s="64"/>
    </row>
    <row r="662" spans="1:28" s="138" customFormat="1" x14ac:dyDescent="0.25">
      <c r="A662" s="24" t="str">
        <f>IF(D662="","",SUM($H$1:H662))</f>
        <v/>
      </c>
      <c r="B662" s="139"/>
      <c r="C662" s="140"/>
      <c r="D662" s="5"/>
      <c r="E662" s="109"/>
      <c r="F662" s="141"/>
      <c r="G662" s="142"/>
      <c r="H662" s="25" t="str">
        <f t="shared" si="91"/>
        <v/>
      </c>
      <c r="I662" s="64"/>
      <c r="J662" s="64"/>
      <c r="K662" s="64"/>
      <c r="L662" s="64"/>
      <c r="M662" s="64"/>
      <c r="N662" s="64"/>
      <c r="O662" s="64"/>
      <c r="P662" s="64"/>
      <c r="Q662" s="64"/>
      <c r="R662" s="64"/>
      <c r="S662" s="64"/>
      <c r="T662" s="64"/>
      <c r="U662" s="64"/>
      <c r="V662" s="64"/>
      <c r="W662" s="64"/>
      <c r="X662" s="64"/>
      <c r="Y662" s="64"/>
      <c r="Z662" s="64"/>
      <c r="AA662" s="64"/>
      <c r="AB662" s="64"/>
    </row>
    <row r="663" spans="1:28" s="138" customFormat="1" ht="30" x14ac:dyDescent="0.25">
      <c r="A663" s="24">
        <f>IF(D663="","",SUM($H$1:H663))</f>
        <v>200</v>
      </c>
      <c r="B663" s="139"/>
      <c r="C663" s="140" t="s">
        <v>256</v>
      </c>
      <c r="D663" s="5" t="s">
        <v>5</v>
      </c>
      <c r="E663" s="109">
        <v>79</v>
      </c>
      <c r="F663" s="141"/>
      <c r="G663" s="142">
        <f t="shared" si="93"/>
        <v>0</v>
      </c>
      <c r="H663" s="25">
        <f t="shared" si="91"/>
        <v>1</v>
      </c>
      <c r="I663" s="64"/>
      <c r="J663" s="64"/>
      <c r="K663" s="64"/>
      <c r="L663" s="64"/>
      <c r="M663" s="64"/>
      <c r="N663" s="64"/>
      <c r="O663" s="64"/>
      <c r="P663" s="64"/>
      <c r="Q663" s="64"/>
      <c r="R663" s="64"/>
      <c r="S663" s="64"/>
      <c r="T663" s="64"/>
      <c r="U663" s="64"/>
      <c r="V663" s="64"/>
      <c r="W663" s="64"/>
      <c r="X663" s="64"/>
      <c r="Y663" s="64"/>
      <c r="Z663" s="64"/>
      <c r="AA663" s="64"/>
      <c r="AB663" s="64"/>
    </row>
    <row r="664" spans="1:28" s="138" customFormat="1" x14ac:dyDescent="0.25">
      <c r="A664" s="24" t="str">
        <f>IF(D664="","",SUM($H$1:H664))</f>
        <v/>
      </c>
      <c r="B664" s="139"/>
      <c r="C664" s="140"/>
      <c r="D664" s="5"/>
      <c r="E664" s="109"/>
      <c r="F664" s="141"/>
      <c r="G664" s="142"/>
      <c r="H664" s="25" t="str">
        <f t="shared" si="91"/>
        <v/>
      </c>
      <c r="I664" s="64"/>
      <c r="J664" s="64"/>
      <c r="K664" s="64"/>
      <c r="L664" s="64"/>
      <c r="M664" s="64"/>
      <c r="N664" s="64"/>
      <c r="O664" s="64"/>
      <c r="P664" s="64"/>
      <c r="Q664" s="64"/>
      <c r="R664" s="64"/>
      <c r="S664" s="64"/>
      <c r="T664" s="64"/>
      <c r="U664" s="64"/>
      <c r="V664" s="64"/>
      <c r="W664" s="64"/>
      <c r="X664" s="64"/>
      <c r="Y664" s="64"/>
      <c r="Z664" s="64"/>
      <c r="AA664" s="64"/>
      <c r="AB664" s="64"/>
    </row>
    <row r="665" spans="1:28" s="138" customFormat="1" ht="30" x14ac:dyDescent="0.25">
      <c r="A665" s="24">
        <f>IF(D665="","",SUM($H$1:H665))</f>
        <v>201</v>
      </c>
      <c r="B665" s="139"/>
      <c r="C665" s="140" t="s">
        <v>257</v>
      </c>
      <c r="D665" s="5" t="s">
        <v>34</v>
      </c>
      <c r="E665" s="122">
        <v>1</v>
      </c>
      <c r="F665" s="141"/>
      <c r="G665" s="142">
        <f t="shared" si="93"/>
        <v>0</v>
      </c>
      <c r="H665" s="25">
        <f t="shared" si="91"/>
        <v>1</v>
      </c>
      <c r="I665" s="64"/>
      <c r="J665" s="64"/>
      <c r="K665" s="64"/>
      <c r="L665" s="64"/>
      <c r="M665" s="64"/>
      <c r="N665" s="64"/>
      <c r="O665" s="64"/>
      <c r="P665" s="64"/>
      <c r="Q665" s="64"/>
      <c r="R665" s="64"/>
      <c r="S665" s="64"/>
      <c r="T665" s="64"/>
      <c r="U665" s="64"/>
      <c r="V665" s="64"/>
      <c r="W665" s="64"/>
      <c r="X665" s="64"/>
      <c r="Y665" s="64"/>
      <c r="Z665" s="64"/>
      <c r="AA665" s="64"/>
      <c r="AB665" s="64"/>
    </row>
    <row r="666" spans="1:28" s="138" customFormat="1" x14ac:dyDescent="0.25">
      <c r="A666" s="145"/>
      <c r="B666" s="146"/>
      <c r="C666" s="147"/>
      <c r="D666" s="143"/>
      <c r="E666" s="122"/>
      <c r="F666" s="148"/>
      <c r="G666" s="142"/>
      <c r="H666" s="25" t="str">
        <f t="shared" si="91"/>
        <v/>
      </c>
      <c r="I666" s="64"/>
      <c r="J666" s="64"/>
      <c r="K666" s="64"/>
      <c r="L666" s="64"/>
      <c r="M666" s="64"/>
      <c r="N666" s="64"/>
      <c r="O666" s="64"/>
      <c r="P666" s="64"/>
      <c r="Q666" s="64"/>
      <c r="R666" s="64"/>
      <c r="S666" s="64"/>
      <c r="T666" s="64"/>
      <c r="U666" s="64"/>
      <c r="V666" s="64"/>
      <c r="W666" s="64"/>
      <c r="X666" s="64"/>
      <c r="Y666" s="64"/>
      <c r="Z666" s="64"/>
      <c r="AA666" s="64"/>
      <c r="AB666" s="64"/>
    </row>
    <row r="667" spans="1:28" s="149" customFormat="1" x14ac:dyDescent="0.25">
      <c r="A667" s="202" t="s">
        <v>239</v>
      </c>
      <c r="B667" s="202"/>
      <c r="C667" s="202"/>
      <c r="D667" s="202"/>
      <c r="E667" s="202"/>
      <c r="F667" s="202"/>
      <c r="G667" s="33">
        <f>SUM(G641:G666)</f>
        <v>0</v>
      </c>
      <c r="H667" s="30" t="str">
        <f t="shared" si="91"/>
        <v/>
      </c>
    </row>
    <row r="668" spans="1:28" s="149" customFormat="1" x14ac:dyDescent="0.25">
      <c r="A668" s="202" t="s">
        <v>6</v>
      </c>
      <c r="B668" s="202"/>
      <c r="C668" s="202"/>
      <c r="D668" s="202"/>
      <c r="E668" s="202"/>
      <c r="F668" s="202"/>
      <c r="G668" s="33">
        <f>G667*0.2</f>
        <v>0</v>
      </c>
      <c r="H668" s="30" t="str">
        <f t="shared" si="91"/>
        <v/>
      </c>
    </row>
    <row r="669" spans="1:28" s="149" customFormat="1" x14ac:dyDescent="0.25">
      <c r="A669" s="202" t="s">
        <v>240</v>
      </c>
      <c r="B669" s="202"/>
      <c r="C669" s="202"/>
      <c r="D669" s="202"/>
      <c r="E669" s="202"/>
      <c r="F669" s="202"/>
      <c r="G669" s="33">
        <f>SUM(G667:G668)</f>
        <v>0</v>
      </c>
      <c r="H669" s="30" t="str">
        <f t="shared" si="91"/>
        <v/>
      </c>
    </row>
  </sheetData>
  <mergeCells count="7">
    <mergeCell ref="A669:F669"/>
    <mergeCell ref="A1:G1"/>
    <mergeCell ref="A637:F637"/>
    <mergeCell ref="A638:F638"/>
    <mergeCell ref="A639:F639"/>
    <mergeCell ref="A667:F667"/>
    <mergeCell ref="A668:F668"/>
  </mergeCells>
  <hyperlinks>
    <hyperlink ref="B347" location="_Toc204077521" display="_Toc204077521" xr:uid="{165D0D59-6AD0-490F-B95B-8BC709F216F8}"/>
    <hyperlink ref="C347" location="_Toc204077521" display="_Toc204077521" xr:uid="{11DEDC85-02CC-40AA-9344-B8F50E040AFA}"/>
    <hyperlink ref="B352" location="_Toc204077522" display="_Toc204077522" xr:uid="{96F9BF0D-8346-49A8-864A-A6764A4157B7}"/>
    <hyperlink ref="C352" location="_Toc204077522" display="_Toc204077522" xr:uid="{8123F5CB-B5DB-4A70-9612-BBBC0419F6A9}"/>
    <hyperlink ref="B354" location="_Toc204077523" display="_Toc204077523" xr:uid="{FC6FEEDC-696F-432D-AFAC-7712E0028550}"/>
    <hyperlink ref="C354" location="_Toc204077523" display="_Toc204077523" xr:uid="{A7C66892-0642-42FF-BB0F-299B2D7733F4}"/>
    <hyperlink ref="B356" location="_Toc204077524" display="_Toc204077524" xr:uid="{7E8E5BCD-8D26-4C61-A089-B023CED7CA6F}"/>
    <hyperlink ref="C356" location="_Toc204077524" display="_Toc204077524" xr:uid="{2B7E3104-DAAE-4858-8E8F-4F892F7825C2}"/>
    <hyperlink ref="B358" location="_Toc204077525" display="_Toc204077525" xr:uid="{7907B2A2-B582-45DF-A03C-64821BD28757}"/>
    <hyperlink ref="C358" location="_Toc204077525" display="_Toc204077525" xr:uid="{E1928D0E-A2A7-4DFB-8883-AE2A09366A12}"/>
    <hyperlink ref="B360" location="_Toc204077526" display="_Toc204077526" xr:uid="{56E4103D-412B-4099-B078-EFCC4149D221}"/>
    <hyperlink ref="C360" location="_Toc204077526" display="_Toc204077526" xr:uid="{880B362F-3D3B-47FC-891B-2027E0955FE5}"/>
    <hyperlink ref="B362" location="_Toc204077527" display="_Toc204077527" xr:uid="{DA2FF529-D373-4232-82B4-B9ED21CA0C46}"/>
    <hyperlink ref="C362" location="_Toc204077527" display="_Toc204077527" xr:uid="{BC8C887E-6509-43AC-A4E5-78B7F90B8234}"/>
    <hyperlink ref="B364" location="_Toc204077528" display="_Toc204077528" xr:uid="{156ADEA0-4F99-4B88-B56C-FB79C43EBB76}"/>
    <hyperlink ref="C364" location="_Toc204077528" display="_Toc204077528" xr:uid="{03CE6360-6E57-4B2D-87F4-C4A12862663C}"/>
    <hyperlink ref="B366" location="_Toc204077529" display="_Toc204077529" xr:uid="{CCF4D139-6CCA-4B19-AA66-519B21C3B6F9}"/>
    <hyperlink ref="C366" location="_Toc204077529" display="_Toc204077529" xr:uid="{C827C36C-7E18-43BF-8178-2BEEB4B11777}"/>
    <hyperlink ref="B370" location="_Toc204077530" display="_Toc204077530" xr:uid="{0A2D3E17-4608-4A49-B3E2-BB362BEF3B61}"/>
    <hyperlink ref="C370" location="_Toc204077530" display="_Toc204077530" xr:uid="{EBF6C5FA-A606-47CF-B937-833C43A55B29}"/>
    <hyperlink ref="B372" location="_Toc204077531" display="_Toc204077531" xr:uid="{FAB06C91-4E0B-42B2-97FF-0668F43A9369}"/>
    <hyperlink ref="C372" location="_Toc204077531" display="_Toc204077531" xr:uid="{C937A634-1552-4D3A-884D-1AF115E036D1}"/>
    <hyperlink ref="B374" location="_Toc204077532" display="_Toc204077532" xr:uid="{C7FD750F-7E83-44CF-A29E-0AA945D884DB}"/>
    <hyperlink ref="C374" location="_Toc204077532" display="_Toc204077532" xr:uid="{51387EB2-B97A-4A12-ABE6-76FF25C73025}"/>
    <hyperlink ref="B376" location="_Toc204077533" display="_Toc204077533" xr:uid="{852F407C-5434-47FC-99C7-D681183D18F4}"/>
    <hyperlink ref="C376" location="_Toc204077533" display="_Toc204077533" xr:uid="{A8029861-5348-44D3-8065-870A6F8AB79A}"/>
    <hyperlink ref="B383" location="_Toc204077537" display="_Toc204077537" xr:uid="{DB6C2F68-F0E5-47BB-A23B-3182E8EDDBE7}"/>
    <hyperlink ref="C383" location="_Toc204077537" display="_Toc204077537" xr:uid="{80EA0426-D273-4850-8143-A4BFB130758A}"/>
    <hyperlink ref="B385" location="_Toc204077538" display="_Toc204077538" xr:uid="{BCB6582E-2521-4A55-9534-88FD49EACF17}"/>
    <hyperlink ref="C385" location="_Toc204077538" display="_Toc204077538" xr:uid="{C6785836-6D14-45A7-ADE4-A8985FE030B5}"/>
    <hyperlink ref="B389" location="_Toc204077539" display="_Toc204077539" xr:uid="{9E5C57BD-A0A2-4884-867E-2CF066DA83D0}"/>
    <hyperlink ref="C389" location="_Toc204077539" display="_Toc204077539" xr:uid="{4047FA75-47C3-4C6C-A466-0892005EB00B}"/>
    <hyperlink ref="B391" location="_Toc204077540" display="_Toc204077540" xr:uid="{D2A7C6DF-009E-48E8-AB98-721C343D4918}"/>
    <hyperlink ref="C391" location="_Toc204077540" display="_Toc204077540" xr:uid="{D584609C-5013-4F22-8BCF-2F61C8AAAE73}"/>
    <hyperlink ref="B393" location="_Toc204077541" display="_Toc204077541" xr:uid="{CE7D7550-C454-4651-8741-ECC5637F0994}"/>
    <hyperlink ref="C393" location="_Toc204077541" display="_Toc204077541" xr:uid="{6F552582-A7CF-41F6-AC88-8ED60577E72F}"/>
    <hyperlink ref="B395" location="_Toc204077542" display="_Toc204077542" xr:uid="{DDAC1228-4CE3-4508-AE2E-473BBAE3752C}"/>
    <hyperlink ref="C395" location="_Toc204077542" display="_Toc204077542" xr:uid="{0FCEA71E-E5F0-4B61-A60C-B215F44315E4}"/>
    <hyperlink ref="B402" location="_Toc204077544" display="_Toc204077544" xr:uid="{1F51BC24-E14A-453D-95D7-3EEDC62414CC}"/>
    <hyperlink ref="C402" location="_Toc204077544" display="_Toc204077544" xr:uid="{47ADEE3B-2189-4899-9DAD-7CC95F2E772D}"/>
    <hyperlink ref="B404" location="_Toc204077545" display="_Toc204077545" xr:uid="{C6500ED9-FA2E-4958-A349-F837E3FCB82B}"/>
    <hyperlink ref="C404" location="_Toc204077545" display="_Toc204077545" xr:uid="{24ED4CBD-A08F-4ECF-8BCF-3FA5B063C918}"/>
    <hyperlink ref="B421" location="_Toc204077546" display="_Toc204077546" xr:uid="{8CD25E22-088A-46A1-9CFB-6F43528B3894}"/>
    <hyperlink ref="C421" location="_Toc204077546" display="_Toc204077546" xr:uid="{10AC00CE-8BF3-4199-8FB1-8EEAE05B01A1}"/>
    <hyperlink ref="B423" location="_Toc204077547" display="_Toc204077547" xr:uid="{ACF0E4F5-34DF-4224-9EBD-7970F792F877}"/>
    <hyperlink ref="C423" location="_Toc204077547" display="_Toc204077547" xr:uid="{7289D188-4AF1-4DE6-9ADC-F259F4D665A4}"/>
    <hyperlink ref="B431" location="_Toc204077548" display="_Toc204077548" xr:uid="{932CD174-F56D-4B67-8731-2145A4091BB2}"/>
    <hyperlink ref="C431" location="_Toc204077548" display="_Toc204077548" xr:uid="{21E7ABCE-7FBF-4F22-8714-E10F20A5CCF9}"/>
    <hyperlink ref="B448" location="_Toc204077549" display="_Toc204077549" xr:uid="{3BBBF2F8-0CD6-4CD8-BA68-92F1CCB2190F}"/>
    <hyperlink ref="C448" location="_Toc204077549" display="_Toc204077549" xr:uid="{146D6148-9919-46C6-9521-A33E1468BD46}"/>
    <hyperlink ref="B450" location="_Toc204077550" display="_Toc204077550" xr:uid="{ED72B824-D85A-4273-B722-AAC26A914E88}"/>
    <hyperlink ref="C450" location="_Toc204077550" display="_Toc204077550" xr:uid="{7EA421F4-31EF-4F4E-9103-5FB583B951B3}"/>
    <hyperlink ref="B455" location="_Toc204077551" display="_Toc204077551" xr:uid="{DD5DCE8B-B45F-4651-8DC7-90590BBE8840}"/>
    <hyperlink ref="C455" location="_Toc204077551" display="_Toc204077551" xr:uid="{56B66E41-D030-453D-AB85-DC6C4ED9FF06}"/>
    <hyperlink ref="B457" location="_Toc204077552" display="_Toc204077552" xr:uid="{EB3AD382-8EB3-4691-B95B-1DC1746F6BC9}"/>
    <hyperlink ref="C457" location="_Toc204077552" display="_Toc204077552" xr:uid="{DBCCD9B0-D7EF-4DD3-9033-B7975B689625}"/>
    <hyperlink ref="B459" location="_Toc204077553" display="_Toc204077553" xr:uid="{38C64748-AE7B-455D-B49B-D35FBBF11D41}"/>
    <hyperlink ref="C459" location="_Toc204077553" display="_Toc204077553" xr:uid="{23571380-562E-4EC1-A2B9-5772FF829D40}"/>
    <hyperlink ref="B463" location="_Toc204077554" display="_Toc204077554" xr:uid="{21E815A4-78FC-4399-8779-7433D7D0C84D}"/>
    <hyperlink ref="C463" location="_Toc204077554" display="_Toc204077554" xr:uid="{5EFF0BA2-E159-41B6-A0A9-3E4BF7CFD04E}"/>
    <hyperlink ref="B465" location="_Toc204077555" display="_Toc204077555" xr:uid="{9EE10040-601E-4AA9-AF21-4AB2EF54B341}"/>
    <hyperlink ref="C465" location="_Toc204077555" display="_Toc204077555" xr:uid="{A1175779-C3A5-47C2-A8CF-B4B2A23425B6}"/>
    <hyperlink ref="B490" location="_Toc204077556" display="_Toc204077556" xr:uid="{558882DD-A131-4F3B-BE16-8C84D101B6E0}"/>
    <hyperlink ref="C490" location="_Toc204077556" display="_Toc204077556" xr:uid="{242F3552-E80A-4E91-952B-F8E06A5B28A1}"/>
    <hyperlink ref="B492" location="_Toc204077557" display="_Toc204077557" xr:uid="{68383729-1864-4AED-9DF2-BFC97F2FAA7A}"/>
    <hyperlink ref="C492" location="_Toc204077557" display="_Toc204077557" xr:uid="{7E8B9858-5790-4CEA-B1C0-A307D39C2E5C}"/>
    <hyperlink ref="B502" location="_Toc204077558" display="_Toc204077558" xr:uid="{602F98DC-C590-4E9A-B7D9-EFB14ADD30C1}"/>
    <hyperlink ref="C502" location="_Toc204077558" display="_Toc204077558" xr:uid="{7B7F97EC-AE37-425F-B96C-1F756879C83D}"/>
    <hyperlink ref="B512" location="_Toc204077559" display="_Toc204077559" xr:uid="{EE9B9099-9A36-4770-B3E9-120525394D31}"/>
    <hyperlink ref="C512" location="_Toc204077559" display="_Toc204077559" xr:uid="{F951E2C1-D522-41F9-8435-E7524B05C538}"/>
    <hyperlink ref="B523" location="_Toc204077560" display="_Toc204077560" xr:uid="{7F0C72D5-2C4B-45D2-A3AB-41B4B87A3FB3}"/>
    <hyperlink ref="C523" location="_Toc204077560" display="_Toc204077560" xr:uid="{4356B6A5-BCDD-4892-B6F6-25D62CA7FEA4}"/>
    <hyperlink ref="B527" location="_Toc204077561" display="_Toc204077561" xr:uid="{80710291-F82D-4C0A-93F5-461A06DABB0A}"/>
    <hyperlink ref="C527" location="_Toc204077561" display="_Toc204077561" xr:uid="{E37B30A5-D075-4391-BB9D-EEBC9A184441}"/>
    <hyperlink ref="B529" location="_Toc204077562" display="_Toc204077562" xr:uid="{93421A15-3320-481E-9D56-956893CDEC01}"/>
    <hyperlink ref="C529" location="_Toc204077562" display="_Toc204077562" xr:uid="{A1F2DB01-0B1F-404B-B663-37178F3B0D65}"/>
    <hyperlink ref="B539" location="_Toc204077563" display="_Toc204077563" xr:uid="{8FE5C6CC-5526-4457-A610-F0462BE52A21}"/>
    <hyperlink ref="C539" location="_Toc204077563" display="_Toc204077563" xr:uid="{6B9596C7-DE61-4D74-88AC-E5A4CA6CFB6F}"/>
    <hyperlink ref="B553" location="_Toc204077564" display="_Toc204077564" xr:uid="{C7BDA431-6D3B-4439-A6A3-4EC9737AFDFF}"/>
    <hyperlink ref="C553" location="_Toc204077564" display="_Toc204077564" xr:uid="{921E1009-1F23-4BB1-87B3-8640F1C5C878}"/>
    <hyperlink ref="B563" location="_Toc204077565" display="_Toc204077565" xr:uid="{4872FC8B-D451-4B99-9CA8-28F597D5270B}"/>
    <hyperlink ref="C563" location="_Toc204077565" display="_Toc204077565" xr:uid="{DE778842-4B0A-4755-B43D-05FE655D3445}"/>
    <hyperlink ref="B588" location="_Toc204077566" display="_Toc204077566" xr:uid="{7D025368-56F8-4455-9B9D-B147DBD46F94}"/>
    <hyperlink ref="C588" location="_Toc204077566" display="_Toc204077566" xr:uid="{1D2DCA0F-49EC-40AD-AFBB-EEB9FEED7918}"/>
    <hyperlink ref="B590" location="_Toc204077567" display="_Toc204077567" xr:uid="{75AC5483-C7DD-464D-A711-DC1B7D62553B}"/>
    <hyperlink ref="C590" location="_Toc204077567" display="_Toc204077567" xr:uid="{4DE73F37-1C2C-4791-96DB-B6312DFC3E7A}"/>
    <hyperlink ref="B610" location="_Toc204077568" display="_Toc204077568" xr:uid="{42D5627B-22E8-4AB0-B8D4-A31895B24B0F}"/>
    <hyperlink ref="C610" location="_Toc204077568" display="_Toc204077568" xr:uid="{F2F58B53-699E-4E23-9D12-B5634A7FB9AB}"/>
    <hyperlink ref="B616" location="_Toc208486744" display="_Toc208486744" xr:uid="{7B2673C4-4B9B-499C-8CA9-80F981E02512}"/>
    <hyperlink ref="C616" location="_Toc208486744" display="_Toc208486744" xr:uid="{6C675200-ECBD-421B-9072-32E2384D7EE2}"/>
    <hyperlink ref="B619" location="_Toc208486745" display="_Toc208486745" xr:uid="{F00E9228-8C82-4738-B90B-6B897BEE568D}"/>
    <hyperlink ref="C619" location="_Toc208486745" display="_Toc208486745" xr:uid="{DC4F7EA3-B753-494A-856A-E5EA10C44ED0}"/>
    <hyperlink ref="B621" location="_Toc208486746" display="_Toc208486746" xr:uid="{5CEADB83-B4A6-4810-ACE0-2BCE1FFC0D25}"/>
    <hyperlink ref="C621" location="_Toc208486746" display="_Toc208486746" xr:uid="{D888A6CA-2A84-42F4-8E2F-414AAD9C0B0A}"/>
    <hyperlink ref="B592" location="_Toc204077567" display="_Toc204077567" xr:uid="{D038FA43-E50D-4BCD-8F1A-2F7D222414D8}"/>
  </hyperlinks>
  <printOptions horizontalCentered="1"/>
  <pageMargins left="0.19685039370078741" right="0.19685039370078741" top="0.98425196850393704" bottom="0.98425196850393704" header="0.31496062992125984" footer="0.31496062992125984"/>
  <pageSetup paperSize="9" scale="85" orientation="portrait" r:id="rId1"/>
  <headerFooter>
    <oddHeader>&amp;L&amp;"times,Gras"&amp;10NANCY - HOTEL DES PAGES
&amp;"times,Normal"Restauration des couvertures, charpentes, façades et menuiseries 
de l'Hôtel des Pages. TRANCHE 2&amp;R&amp;"times,Gras"&amp;10DCE - CDPGF&amp;"times,Normal"&amp;11
Juillet 2025</oddHeader>
    <oddFooter>Page &amp;P</oddFooter>
  </headerFooter>
  <rowBreaks count="1" manualBreakCount="1">
    <brk id="63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6</vt:i4>
      </vt:variant>
    </vt:vector>
  </HeadingPairs>
  <TitlesOfParts>
    <vt:vector size="8" baseType="lpstr">
      <vt:lpstr>pdg2</vt:lpstr>
      <vt:lpstr>LOT 2 Maç-PDT  (2)</vt:lpstr>
      <vt:lpstr>'LOT 2 Maç-PDT  (2)'!_Toc202968984</vt:lpstr>
      <vt:lpstr>'LOT 2 Maç-PDT  (2)'!_Toc202969033</vt:lpstr>
      <vt:lpstr>'LOT 2 Maç-PDT  (2)'!_Toc202969034</vt:lpstr>
      <vt:lpstr>'LOT 2 Maç-PDT  (2)'!Impression_des_titres</vt:lpstr>
      <vt:lpstr>'LOT 2 Maç-PDT  (2)'!Zone_d_impression</vt:lpstr>
      <vt:lpstr>'pdg2'!Zone_d_impression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patc</cp:lastModifiedBy>
  <cp:lastPrinted>2025-07-24T07:43:40Z</cp:lastPrinted>
  <dcterms:created xsi:type="dcterms:W3CDTF">2025-07-09T14:54:30Z</dcterms:created>
  <dcterms:modified xsi:type="dcterms:W3CDTF">2025-09-12T12:28:43Z</dcterms:modified>
</cp:coreProperties>
</file>